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775" tabRatio="382" activeTab="0"/>
  </bookViews>
  <sheets>
    <sheet name="заг_лист_2" sheetId="1" r:id="rId1"/>
  </sheets>
  <definedNames>
    <definedName name="ГР11_3">#REF!</definedName>
    <definedName name="ГР11_4">#REF!</definedName>
    <definedName name="ГР15_3" localSheetId="0">'заг_лист_2'!#REF!</definedName>
    <definedName name="ГР15_3">#REF!</definedName>
    <definedName name="ГР15_4" localSheetId="0">'заг_лист_2'!#REF!</definedName>
    <definedName name="ГР15_4">#REF!</definedName>
    <definedName name="ГР16">#REF!</definedName>
    <definedName name="ГР16_3">#REF!</definedName>
    <definedName name="ГР17_3">#REF!</definedName>
    <definedName name="ГР17_4">#REF!</definedName>
    <definedName name="ГР18">#REF!</definedName>
    <definedName name="ГР18_2">#REF!</definedName>
    <definedName name="ГР19">#REF!</definedName>
    <definedName name="ГР19_2">#REF!</definedName>
    <definedName name="ГР19_3">#REF!</definedName>
    <definedName name="ГР19_4">#REF!</definedName>
    <definedName name="_xlnm.Print_Area" localSheetId="0">'заг_лист_2'!$A$1:$DZ$71</definedName>
    <definedName name="ТГР19">#REF!</definedName>
  </definedNames>
  <calcPr fullCalcOnLoad="1"/>
</workbook>
</file>

<file path=xl/sharedStrings.xml><?xml version="1.0" encoding="utf-8"?>
<sst xmlns="http://schemas.openxmlformats.org/spreadsheetml/2006/main" count="185" uniqueCount="158">
  <si>
    <t>Виробниче навчання</t>
  </si>
  <si>
    <t>І курс</t>
  </si>
  <si>
    <t>Консультації</t>
  </si>
  <si>
    <t>Виробнича практика</t>
  </si>
  <si>
    <t>Всього_ФАКТ</t>
  </si>
  <si>
    <t>№ з/п</t>
  </si>
  <si>
    <t>Захист Вітчизни</t>
  </si>
  <si>
    <t>1.1</t>
  </si>
  <si>
    <t>1.2</t>
  </si>
  <si>
    <t>Вс_по_розр</t>
  </si>
  <si>
    <t>Українська мова</t>
  </si>
  <si>
    <t>Українська література</t>
  </si>
  <si>
    <t>Історія України</t>
  </si>
  <si>
    <t>Всесвітня історія</t>
  </si>
  <si>
    <t>2</t>
  </si>
  <si>
    <t>3</t>
  </si>
  <si>
    <t>4</t>
  </si>
  <si>
    <t>5</t>
  </si>
  <si>
    <t>7.1</t>
  </si>
  <si>
    <t>7.2</t>
  </si>
  <si>
    <t>9</t>
  </si>
  <si>
    <t>10</t>
  </si>
  <si>
    <t>11</t>
  </si>
  <si>
    <t>Математика</t>
  </si>
  <si>
    <t>Іноземна мова</t>
  </si>
  <si>
    <t>Всього_1_2_3_к</t>
  </si>
  <si>
    <t>Зарубіжна література</t>
  </si>
  <si>
    <t>факт_1_2_3_курс</t>
  </si>
  <si>
    <t>факт_1_сем</t>
  </si>
  <si>
    <t>факт_2_сем</t>
  </si>
  <si>
    <t>IІ курс</t>
  </si>
  <si>
    <t>IIІ курс</t>
  </si>
  <si>
    <t>Громадянська освіта</t>
  </si>
  <si>
    <t>Природничі науки</t>
  </si>
  <si>
    <t>Державна кваліфікаційна атестація або поетапна кваліфікаційна атестація</t>
  </si>
  <si>
    <t>Компоненти робочого навчального плану</t>
  </si>
  <si>
    <t xml:space="preserve">Розподіл годин по курсах, семестрах, модулях, тижнях </t>
  </si>
  <si>
    <t>Семестр</t>
  </si>
  <si>
    <t>Види підготовки для здобуття П(ПТ)О</t>
  </si>
  <si>
    <t>Загальноосвітня підготовка</t>
  </si>
  <si>
    <t>Базові предмети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</si>
  <si>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</si>
  <si>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</si>
  <si>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</si>
  <si>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</si>
  <si>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</si>
  <si>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</si>
  <si>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</si>
  <si>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</si>
  <si>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</si>
  <si>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</si>
  <si>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1.2.1</t>
  </si>
  <si>
    <t>1.2.2</t>
  </si>
  <si>
    <t>Фізична культура</t>
  </si>
  <si>
    <t>3.1</t>
  </si>
  <si>
    <t>3.3</t>
  </si>
  <si>
    <t>3.4</t>
  </si>
  <si>
    <t>4.1</t>
  </si>
  <si>
    <t>4.2</t>
  </si>
  <si>
    <t>4.3</t>
  </si>
  <si>
    <t>4.4</t>
  </si>
  <si>
    <t>5.1</t>
  </si>
  <si>
    <t>5.2</t>
  </si>
  <si>
    <t>6</t>
  </si>
  <si>
    <t>6.1</t>
  </si>
  <si>
    <t>6.2</t>
  </si>
  <si>
    <t>6.4</t>
  </si>
  <si>
    <t>6.5</t>
  </si>
  <si>
    <t>6.6</t>
  </si>
  <si>
    <t>7</t>
  </si>
  <si>
    <t>Виробниче навчання в
навчальних майстернях</t>
  </si>
  <si>
    <t>Виробниче навчання в умовах виробництва</t>
  </si>
  <si>
    <t>7.1.1</t>
  </si>
  <si>
    <t>7.1.2</t>
  </si>
  <si>
    <t xml:space="preserve">Державна підсумкова атестація (зовнішнє незалежне оцінювання) </t>
  </si>
  <si>
    <t>Загальнопрофесійна підготовка -  базовий блок (навчальні предмети)</t>
  </si>
  <si>
    <t>Загальний обсяг навчального часу  (без п. 11)</t>
  </si>
  <si>
    <t>4.5</t>
  </si>
  <si>
    <t xml:space="preserve">Інформатика </t>
  </si>
  <si>
    <t>Технології</t>
  </si>
  <si>
    <t>Із них ЛПР</t>
  </si>
  <si>
    <t>3.2</t>
  </si>
  <si>
    <t>3.5</t>
  </si>
  <si>
    <t>3.6</t>
  </si>
  <si>
    <t>3.7</t>
  </si>
  <si>
    <t>3.8</t>
  </si>
  <si>
    <t>3.10</t>
  </si>
  <si>
    <t>4.6</t>
  </si>
  <si>
    <t>4.7</t>
  </si>
  <si>
    <t>4.8</t>
  </si>
  <si>
    <t>4.9</t>
  </si>
  <si>
    <t>4.10</t>
  </si>
  <si>
    <t>4.22</t>
  </si>
  <si>
    <t>Основи трудового законодавства</t>
  </si>
  <si>
    <t>Основи галузевої економіки та підприємництва</t>
  </si>
  <si>
    <t>Інформаційні технології</t>
  </si>
  <si>
    <t>Основи креслення та спеціальне малювання</t>
  </si>
  <si>
    <t>Охорона праці</t>
  </si>
  <si>
    <t>Професійна етика</t>
  </si>
  <si>
    <t>Базовий блок</t>
  </si>
  <si>
    <t xml:space="preserve">Професійно-теоретична
підготовка (професійні компетентності/ навчальні предмети) (Швачка)
</t>
  </si>
  <si>
    <t>Обладнання швейного виробництва</t>
  </si>
  <si>
    <t>Швачка 1-2 розряду</t>
  </si>
  <si>
    <t>Швачка 3 розряду</t>
  </si>
  <si>
    <t>ШВЧК -2.1 Виконання найпростіших операцій при обробці окремих деталей</t>
  </si>
  <si>
    <t>ШВЧК– 2.2 Виконання операцій найпростіших складностей з  обробки зрізів, деталей та вузлів  постільної, столової білизни, штор, ламбрекенів</t>
  </si>
  <si>
    <t>ШВЧК– 2.3 Виконання операцій найпростіших складностей з обробки зрізів, деталей та вузлів виробів із різних матеріалів</t>
  </si>
  <si>
    <t>ШВЧК– 3.1 Виконання операцій простої складності з обробки зрізів, деталей та вузлів натільної білизни</t>
  </si>
  <si>
    <t>ШВЧК– 3.2 Виконання операцій простої складності з обробки зрізів, деталей та вузлів поясного одягу</t>
  </si>
  <si>
    <t>ШВЧК– 3.3 Виконання операцій простої складності з  обробки зрізів, деталей та вузлів плечового легкого одягу</t>
  </si>
  <si>
    <t>ШВЧК –3.4 Виконання операції простої складності з  обробки зрізів, деталей та вузлів із різних матеріалів</t>
  </si>
  <si>
    <t xml:space="preserve">Професійно-практична підготовка (професійні компетентності) (Швачка)
</t>
  </si>
  <si>
    <t xml:space="preserve">Професійно-теоретична
підготовка (професійні компетентності/ навчальні предмети) (Кравець)
</t>
  </si>
  <si>
    <t xml:space="preserve">Професійно-практична підготовка (професійні компетентності) (Кравець)
</t>
  </si>
  <si>
    <t>Кравець 2-3 розряду</t>
  </si>
  <si>
    <t>Кравець 4 розряду</t>
  </si>
  <si>
    <t>КРВ – 3.1 Виготовлення постільної, столової  білизни,  штор, ламбрекенів та інших нескладних виробів</t>
  </si>
  <si>
    <t xml:space="preserve">КРВ – 3.2 Виготовлення поясних виробів
</t>
  </si>
  <si>
    <t>КРВ – 3.3 Виготовлення виробів платтяно-блузочного асортименту нескладної технологічної обробки</t>
  </si>
  <si>
    <t xml:space="preserve">КРВ – 3.4 Виконання нескладного ремонту окремих деталей виробів, пошиття штор 
</t>
  </si>
  <si>
    <t>ЗПБ</t>
  </si>
  <si>
    <t>ШВЧК-2.1</t>
  </si>
  <si>
    <t>ШВЧК-2.2</t>
  </si>
  <si>
    <t>ШВЧК-2.3</t>
  </si>
  <si>
    <t>ШВЧК-3.1</t>
  </si>
  <si>
    <t>ШВЧК-3.2</t>
  </si>
  <si>
    <t>ШВЧК-3.3</t>
  </si>
  <si>
    <t>ШВЧК-3.4</t>
  </si>
  <si>
    <t>Швачка 3 р.</t>
  </si>
  <si>
    <t>КРВ-3.1</t>
  </si>
  <si>
    <t>КРВ-3.2</t>
  </si>
  <si>
    <t>КРВ-3.3</t>
  </si>
  <si>
    <t>5.1.1</t>
  </si>
  <si>
    <t>5.1.2</t>
  </si>
  <si>
    <t>12</t>
  </si>
  <si>
    <t>V. План освітнього процесу</t>
  </si>
  <si>
    <t>"_______"   червня 2018 року</t>
  </si>
  <si>
    <t>Директор ДНЗ "Полонський агропромисловий центр професійної освіти"                             Романюк М.Є.</t>
  </si>
  <si>
    <t>Швачка</t>
  </si>
  <si>
    <t>Швачка 1-2 розрядів</t>
  </si>
  <si>
    <t>Кравець</t>
  </si>
  <si>
    <t>Кравець 3 р.</t>
  </si>
  <si>
    <t>Кравець 3 розряду</t>
  </si>
  <si>
    <t>КРВ-3.4</t>
  </si>
  <si>
    <t>Всього
Швачка 3 р.</t>
  </si>
  <si>
    <t>Всього
ЗПБ</t>
  </si>
  <si>
    <t>Всього
Швачка 1-2 р.</t>
  </si>
  <si>
    <t>Всього
Кравець 3 р.</t>
  </si>
  <si>
    <t xml:space="preserve">Вибірково-обов’язкові предмети </t>
  </si>
  <si>
    <t>Всього годин за модуль</t>
  </si>
  <si>
    <t>Всього 1 курс</t>
  </si>
  <si>
    <t xml:space="preserve"> Всього 2 курс</t>
  </si>
  <si>
    <t xml:space="preserve"> Всього 3 курс</t>
  </si>
  <si>
    <t>Всього годин</t>
  </si>
  <si>
    <t>Основи енергозбереження</t>
  </si>
  <si>
    <t xml:space="preserve">Електротехніка </t>
  </si>
  <si>
    <t>Технологія виготовлення швейних виробів</t>
  </si>
  <si>
    <t>Конструювання одягу</t>
  </si>
</sst>
</file>

<file path=xl/styles.xml><?xml version="1.0" encoding="utf-8"?>
<styleSheet xmlns="http://schemas.openxmlformats.org/spreadsheetml/2006/main">
  <numFmts count="52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22]d\ mmmm\ yyyy&quot; р.&quot;"/>
    <numFmt numFmtId="189" formatCode="mmm/yyyy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d/m"/>
    <numFmt numFmtId="199" formatCode="0;[Red]0"/>
    <numFmt numFmtId="200" formatCode="d/m/yy"/>
    <numFmt numFmtId="201" formatCode="0.000_ ;[Red]\-0.000\ "/>
    <numFmt numFmtId="202" formatCode="0.000;[Red]0.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dd\.mm\.yy;@"/>
  </numFmts>
  <fonts count="1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2"/>
      <name val="MS Sans Serif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vertAlign val="superscript"/>
      <sz val="11"/>
      <name val="Arial Cyr"/>
      <family val="0"/>
    </font>
    <font>
      <sz val="12"/>
      <color indexed="8"/>
      <name val="Times New Roman"/>
      <family val="1"/>
    </font>
    <font>
      <b/>
      <sz val="10"/>
      <color indexed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lightVertical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 applyProtection="1">
      <alignment vertical="top"/>
      <protection hidden="1"/>
    </xf>
    <xf numFmtId="0" fontId="5" fillId="0" borderId="0" xfId="0" applyNumberFormat="1" applyFont="1" applyFill="1" applyBorder="1" applyAlignment="1" applyProtection="1">
      <alignment vertical="top"/>
      <protection hidden="1"/>
    </xf>
    <xf numFmtId="0" fontId="0" fillId="0" borderId="0" xfId="0" applyAlignment="1" applyProtection="1">
      <alignment/>
      <protection hidden="1"/>
    </xf>
    <xf numFmtId="0" fontId="1" fillId="0" borderId="1" xfId="0" applyFont="1" applyBorder="1" applyAlignment="1" applyProtection="1">
      <alignment horizontal="center" vertical="center" textRotation="90" wrapText="1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/>
      <protection hidden="1"/>
    </xf>
    <xf numFmtId="0" fontId="6" fillId="0" borderId="2" xfId="0" applyFont="1" applyBorder="1" applyAlignment="1" applyProtection="1">
      <alignment/>
      <protection hidden="1"/>
    </xf>
    <xf numFmtId="0" fontId="0" fillId="0" borderId="2" xfId="0" applyFont="1" applyBorder="1" applyAlignment="1" applyProtection="1">
      <alignment/>
      <protection hidden="1"/>
    </xf>
    <xf numFmtId="0" fontId="0" fillId="0" borderId="2" xfId="0" applyFill="1" applyBorder="1" applyAlignment="1" applyProtection="1">
      <alignment/>
      <protection hidden="1"/>
    </xf>
    <xf numFmtId="0" fontId="6" fillId="0" borderId="2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 vertical="center" textRotation="90" wrapText="1"/>
      <protection hidden="1"/>
    </xf>
    <xf numFmtId="0" fontId="0" fillId="0" borderId="2" xfId="0" applyFont="1" applyFill="1" applyBorder="1" applyAlignment="1" applyProtection="1">
      <alignment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left" wrapText="1"/>
      <protection hidden="1"/>
    </xf>
    <xf numFmtId="49" fontId="1" fillId="0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5" xfId="0" applyFill="1" applyBorder="1" applyAlignment="1" applyProtection="1">
      <alignment/>
      <protection hidden="1"/>
    </xf>
    <xf numFmtId="0" fontId="6" fillId="0" borderId="5" xfId="0" applyFont="1" applyFill="1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6" fillId="0" borderId="5" xfId="0" applyFont="1" applyBorder="1" applyAlignment="1" applyProtection="1">
      <alignment/>
      <protection hidden="1"/>
    </xf>
    <xf numFmtId="0" fontId="0" fillId="0" borderId="3" xfId="0" applyFill="1" applyBorder="1" applyAlignment="1" applyProtection="1">
      <alignment/>
      <protection hidden="1"/>
    </xf>
    <xf numFmtId="0" fontId="6" fillId="0" borderId="3" xfId="0" applyFont="1" applyFill="1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2" xfId="0" applyFont="1" applyBorder="1" applyAlignment="1" applyProtection="1">
      <alignment horizontal="center" wrapText="1"/>
      <protection hidden="1"/>
    </xf>
    <xf numFmtId="0" fontId="6" fillId="0" borderId="2" xfId="0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center" vertical="center" textRotation="90" wrapText="1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vertical="center" textRotation="90"/>
      <protection hidden="1"/>
    </xf>
    <xf numFmtId="0" fontId="0" fillId="0" borderId="5" xfId="0" applyFont="1" applyBorder="1" applyAlignment="1" applyProtection="1">
      <alignment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/>
      <protection hidden="1"/>
    </xf>
    <xf numFmtId="0" fontId="1" fillId="0" borderId="7" xfId="0" applyFont="1" applyBorder="1" applyAlignment="1" applyProtection="1">
      <alignment horizontal="center" vertical="center" textRotation="90" wrapText="1"/>
      <protection hidden="1"/>
    </xf>
    <xf numFmtId="0" fontId="12" fillId="0" borderId="8" xfId="0" applyNumberFormat="1" applyFont="1" applyFill="1" applyBorder="1" applyAlignment="1" applyProtection="1">
      <alignment vertical="center"/>
      <protection hidden="1"/>
    </xf>
    <xf numFmtId="0" fontId="0" fillId="0" borderId="8" xfId="0" applyNumberFormat="1" applyFont="1" applyFill="1" applyBorder="1" applyAlignment="1" applyProtection="1">
      <alignment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left" vertical="center" wrapText="1"/>
      <protection hidden="1"/>
    </xf>
    <xf numFmtId="49" fontId="11" fillId="0" borderId="2" xfId="0" applyNumberFormat="1" applyFont="1" applyBorder="1" applyAlignment="1" applyProtection="1">
      <alignment horizontal="center" vertical="center"/>
      <protection hidden="1"/>
    </xf>
    <xf numFmtId="49" fontId="11" fillId="0" borderId="2" xfId="0" applyNumberFormat="1" applyFont="1" applyFill="1" applyBorder="1" applyAlignment="1" applyProtection="1">
      <alignment horizontal="center" vertical="center"/>
      <protection hidden="1"/>
    </xf>
    <xf numFmtId="0" fontId="14" fillId="2" borderId="9" xfId="0" applyFont="1" applyFill="1" applyBorder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/>
      <protection hidden="1"/>
    </xf>
    <xf numFmtId="0" fontId="6" fillId="3" borderId="2" xfId="0" applyFont="1" applyFill="1" applyBorder="1" applyAlignment="1" applyProtection="1">
      <alignment/>
      <protection hidden="1"/>
    </xf>
    <xf numFmtId="0" fontId="0" fillId="0" borderId="2" xfId="0" applyFont="1" applyFill="1" applyBorder="1" applyAlignment="1" applyProtection="1">
      <alignment horizontal="center" vertical="center"/>
      <protection hidden="1"/>
    </xf>
    <xf numFmtId="0" fontId="0" fillId="0" borderId="3" xfId="0" applyFont="1" applyFill="1" applyBorder="1" applyAlignment="1" applyProtection="1">
      <alignment/>
      <protection hidden="1"/>
    </xf>
    <xf numFmtId="0" fontId="0" fillId="3" borderId="2" xfId="0" applyFont="1" applyFill="1" applyBorder="1" applyAlignment="1" applyProtection="1">
      <alignment/>
      <protection hidden="1"/>
    </xf>
    <xf numFmtId="0" fontId="0" fillId="0" borderId="5" xfId="0" applyFont="1" applyFill="1" applyBorder="1" applyAlignment="1" applyProtection="1">
      <alignment/>
      <protection hidden="1"/>
    </xf>
    <xf numFmtId="0" fontId="0" fillId="0" borderId="3" xfId="0" applyFont="1" applyFill="1" applyBorder="1" applyAlignment="1" applyProtection="1">
      <alignment/>
      <protection hidden="1"/>
    </xf>
    <xf numFmtId="0" fontId="0" fillId="0" borderId="2" xfId="0" applyFont="1" applyFill="1" applyBorder="1" applyAlignment="1" applyProtection="1">
      <alignment/>
      <protection hidden="1"/>
    </xf>
    <xf numFmtId="0" fontId="0" fillId="0" borderId="5" xfId="0" applyFont="1" applyFill="1" applyBorder="1" applyAlignment="1" applyProtection="1">
      <alignment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wrapText="1"/>
      <protection hidden="1"/>
    </xf>
    <xf numFmtId="0" fontId="0" fillId="0" borderId="3" xfId="0" applyFont="1" applyBorder="1" applyAlignment="1" applyProtection="1">
      <alignment/>
      <protection hidden="1"/>
    </xf>
    <xf numFmtId="0" fontId="0" fillId="0" borderId="2" xfId="0" applyFont="1" applyBorder="1" applyAlignment="1" applyProtection="1">
      <alignment/>
      <protection hidden="1"/>
    </xf>
    <xf numFmtId="0" fontId="0" fillId="0" borderId="8" xfId="0" applyNumberFormat="1" applyFont="1" applyFill="1" applyBorder="1" applyAlignment="1" applyProtection="1">
      <alignment vertical="center"/>
      <protection hidden="1"/>
    </xf>
    <xf numFmtId="0" fontId="0" fillId="0" borderId="5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11" fillId="0" borderId="4" xfId="0" applyFont="1" applyBorder="1" applyAlignment="1" applyProtection="1" quotePrefix="1">
      <alignment horizontal="center" vertical="center"/>
      <protection hidden="1"/>
    </xf>
    <xf numFmtId="0" fontId="11" fillId="0" borderId="4" xfId="0" applyFont="1" applyBorder="1" applyAlignment="1" applyProtection="1">
      <alignment horizontal="center" wrapText="1"/>
      <protection hidden="1"/>
    </xf>
    <xf numFmtId="0" fontId="6" fillId="0" borderId="4" xfId="0" applyFont="1" applyBorder="1" applyAlignment="1" applyProtection="1">
      <alignment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/>
      <protection hidden="1"/>
    </xf>
    <xf numFmtId="0" fontId="6" fillId="3" borderId="6" xfId="0" applyFont="1" applyFill="1" applyBorder="1" applyAlignment="1" applyProtection="1">
      <alignment/>
      <protection hidden="1"/>
    </xf>
    <xf numFmtId="0" fontId="6" fillId="0" borderId="11" xfId="0" applyFont="1" applyFill="1" applyBorder="1" applyAlignment="1" applyProtection="1">
      <alignment/>
      <protection hidden="1"/>
    </xf>
    <xf numFmtId="0" fontId="6" fillId="0" borderId="11" xfId="0" applyFont="1" applyBorder="1" applyAlignment="1" applyProtection="1">
      <alignment/>
      <protection hidden="1"/>
    </xf>
    <xf numFmtId="0" fontId="0" fillId="0" borderId="6" xfId="0" applyFont="1" applyFill="1" applyBorder="1" applyAlignment="1" applyProtection="1">
      <alignment/>
      <protection hidden="1"/>
    </xf>
    <xf numFmtId="0" fontId="12" fillId="0" borderId="12" xfId="0" applyNumberFormat="1" applyFont="1" applyFill="1" applyBorder="1" applyAlignment="1" applyProtection="1">
      <alignment vertical="center"/>
      <protection hidden="1"/>
    </xf>
    <xf numFmtId="49" fontId="9" fillId="0" borderId="2" xfId="0" applyNumberFormat="1" applyFont="1" applyFill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wrapText="1"/>
      <protection hidden="1"/>
    </xf>
    <xf numFmtId="0" fontId="0" fillId="4" borderId="9" xfId="0" applyFill="1" applyBorder="1" applyAlignment="1" applyProtection="1">
      <alignment/>
      <protection hidden="1"/>
    </xf>
    <xf numFmtId="0" fontId="7" fillId="4" borderId="9" xfId="0" applyFont="1" applyFill="1" applyBorder="1" applyAlignment="1" applyProtection="1">
      <alignment vertical="center" textRotation="90"/>
      <protection hidden="1"/>
    </xf>
    <xf numFmtId="0" fontId="4" fillId="4" borderId="9" xfId="0" applyFont="1" applyFill="1" applyBorder="1" applyAlignment="1" applyProtection="1">
      <alignment vertical="center" textRotation="90"/>
      <protection hidden="1"/>
    </xf>
    <xf numFmtId="0" fontId="6" fillId="4" borderId="9" xfId="0" applyFont="1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6" fillId="3" borderId="2" xfId="0" applyFont="1" applyFill="1" applyBorder="1" applyAlignment="1" applyProtection="1">
      <alignment horizontal="center"/>
      <protection hidden="1"/>
    </xf>
    <xf numFmtId="0" fontId="0" fillId="0" borderId="6" xfId="0" applyFill="1" applyBorder="1" applyAlignment="1" applyProtection="1">
      <alignment/>
      <protection hidden="1"/>
    </xf>
    <xf numFmtId="0" fontId="1" fillId="0" borderId="2" xfId="0" applyFont="1" applyBorder="1" applyAlignment="1" applyProtection="1">
      <alignment horizontal="left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center"/>
      <protection hidden="1"/>
    </xf>
    <xf numFmtId="0" fontId="0" fillId="0" borderId="3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/>
      <protection hidden="1"/>
    </xf>
    <xf numFmtId="0" fontId="0" fillId="4" borderId="9" xfId="0" applyFont="1" applyFill="1" applyBorder="1" applyAlignment="1" applyProtection="1">
      <alignment/>
      <protection hidden="1"/>
    </xf>
    <xf numFmtId="0" fontId="0" fillId="0" borderId="9" xfId="0" applyFill="1" applyBorder="1" applyAlignment="1" applyProtection="1">
      <alignment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9" fillId="0" borderId="2" xfId="0" applyFont="1" applyBorder="1" applyAlignment="1" applyProtection="1">
      <alignment horizontal="left" vertical="center" wrapText="1"/>
      <protection hidden="1"/>
    </xf>
    <xf numFmtId="0" fontId="6" fillId="0" borderId="5" xfId="0" applyFont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49" fontId="1" fillId="0" borderId="4" xfId="0" applyNumberFormat="1" applyFont="1" applyFill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left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6" fillId="2" borderId="13" xfId="0" applyFont="1" applyFill="1" applyBorder="1" applyAlignment="1" applyProtection="1">
      <alignment horizontal="center" vertical="center"/>
      <protection hidden="1"/>
    </xf>
    <xf numFmtId="0" fontId="0" fillId="0" borderId="4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4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4" borderId="13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/>
      <protection hidden="1"/>
    </xf>
    <xf numFmtId="0" fontId="0" fillId="0" borderId="4" xfId="0" applyFont="1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/>
      <protection hidden="1"/>
    </xf>
    <xf numFmtId="0" fontId="0" fillId="0" borderId="4" xfId="0" applyFont="1" applyFill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/>
      <protection hidden="1"/>
    </xf>
    <xf numFmtId="0" fontId="0" fillId="4" borderId="13" xfId="0" applyFont="1" applyFill="1" applyBorder="1" applyAlignment="1" applyProtection="1">
      <alignment/>
      <protection hidden="1"/>
    </xf>
    <xf numFmtId="49" fontId="1" fillId="0" borderId="15" xfId="0" applyNumberFormat="1" applyFont="1" applyFill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left" vertical="center" wrapText="1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6" fillId="2" borderId="17" xfId="0" applyFont="1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/>
      <protection hidden="1"/>
    </xf>
    <xf numFmtId="0" fontId="0" fillId="3" borderId="15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/>
      <protection hidden="1"/>
    </xf>
    <xf numFmtId="0" fontId="0" fillId="4" borderId="17" xfId="0" applyFill="1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 horizontal="center"/>
      <protection hidden="1"/>
    </xf>
    <xf numFmtId="0" fontId="12" fillId="0" borderId="19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0" fillId="0" borderId="16" xfId="0" applyFont="1" applyFill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8" xfId="0" applyFont="1" applyFill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0" fillId="0" borderId="16" xfId="0" applyFont="1" applyFill="1" applyBorder="1" applyAlignment="1" applyProtection="1">
      <alignment/>
      <protection hidden="1"/>
    </xf>
    <xf numFmtId="0" fontId="0" fillId="4" borderId="17" xfId="0" applyFont="1" applyFill="1" applyBorder="1" applyAlignment="1" applyProtection="1">
      <alignment/>
      <protection hidden="1"/>
    </xf>
    <xf numFmtId="0" fontId="8" fillId="3" borderId="6" xfId="0" applyFont="1" applyFill="1" applyBorder="1" applyAlignment="1" applyProtection="1">
      <alignment horizontal="center" textRotation="90" wrapText="1"/>
      <protection hidden="1"/>
    </xf>
    <xf numFmtId="0" fontId="1" fillId="0" borderId="6" xfId="0" applyFont="1" applyBorder="1" applyAlignment="1" applyProtection="1">
      <alignment horizontal="center" vertical="center" textRotation="90" wrapText="1"/>
      <protection hidden="1"/>
    </xf>
    <xf numFmtId="0" fontId="0" fillId="0" borderId="4" xfId="0" applyFill="1" applyBorder="1" applyAlignment="1" applyProtection="1">
      <alignment horizontal="center" vertical="center" textRotation="90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center"/>
      <protection hidden="1"/>
    </xf>
    <xf numFmtId="0" fontId="9" fillId="0" borderId="2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5" borderId="6" xfId="0" applyFill="1" applyBorder="1" applyAlignment="1" applyProtection="1">
      <alignment horizontal="center" vertical="center" textRotation="90"/>
      <protection hidden="1"/>
    </xf>
    <xf numFmtId="0" fontId="0" fillId="5" borderId="20" xfId="0" applyFill="1" applyBorder="1" applyAlignment="1" applyProtection="1">
      <alignment horizontal="center" vertical="center" textRotation="90"/>
      <protection hidden="1"/>
    </xf>
    <xf numFmtId="0" fontId="0" fillId="5" borderId="4" xfId="0" applyFill="1" applyBorder="1" applyAlignment="1" applyProtection="1">
      <alignment horizontal="center" vertical="center" textRotation="90"/>
      <protection hidden="1"/>
    </xf>
    <xf numFmtId="0" fontId="0" fillId="0" borderId="7" xfId="0" applyFill="1" applyBorder="1" applyAlignment="1" applyProtection="1">
      <alignment horizontal="center" vertical="center" textRotation="90"/>
      <protection hidden="1"/>
    </xf>
    <xf numFmtId="0" fontId="0" fillId="0" borderId="0" xfId="0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top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 textRotation="90"/>
      <protection hidden="1"/>
    </xf>
    <xf numFmtId="0" fontId="0" fillId="0" borderId="21" xfId="0" applyFill="1" applyBorder="1" applyAlignment="1" applyProtection="1">
      <alignment horizontal="center" vertical="center" textRotation="90"/>
      <protection hidden="1"/>
    </xf>
    <xf numFmtId="0" fontId="0" fillId="0" borderId="11" xfId="0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0" fontId="0" fillId="0" borderId="23" xfId="0" applyFill="1" applyBorder="1" applyAlignment="1" applyProtection="1">
      <alignment horizontal="center" vertical="center" textRotation="90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6" xfId="0" applyFill="1" applyBorder="1" applyAlignment="1" applyProtection="1">
      <alignment horizontal="center" vertical="center" textRotation="90" wrapText="1"/>
      <protection hidden="1"/>
    </xf>
    <xf numFmtId="0" fontId="0" fillId="0" borderId="20" xfId="0" applyFill="1" applyBorder="1" applyAlignment="1" applyProtection="1">
      <alignment horizontal="center" vertical="center" textRotation="90" wrapText="1"/>
      <protection hidden="1"/>
    </xf>
    <xf numFmtId="0" fontId="1" fillId="0" borderId="20" xfId="0" applyFont="1" applyBorder="1" applyAlignment="1" applyProtection="1">
      <alignment horizontal="center" vertical="center" textRotation="90" wrapText="1"/>
      <protection hidden="1"/>
    </xf>
    <xf numFmtId="0" fontId="1" fillId="0" borderId="4" xfId="0" applyFont="1" applyBorder="1" applyAlignment="1" applyProtection="1">
      <alignment horizontal="center" vertical="center" textRotation="90" wrapText="1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7" xfId="0" applyFill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3">
    <dxf>
      <fill>
        <patternFill>
          <bgColor rgb="FFFF99CC"/>
        </patternFill>
      </fill>
      <border/>
    </dxf>
    <dxf>
      <fill>
        <patternFill>
          <bgColor rgb="FFCCFFCC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1359"/>
  <sheetViews>
    <sheetView tabSelected="1" zoomScaleSheetLayoutView="100" workbookViewId="0" topLeftCell="A1">
      <selection activeCell="A82" sqref="A82"/>
    </sheetView>
  </sheetViews>
  <sheetFormatPr defaultColWidth="9.00390625" defaultRowHeight="12.75"/>
  <cols>
    <col min="1" max="1" width="4.375" style="1" customWidth="1"/>
    <col min="2" max="2" width="38.375" style="11" customWidth="1"/>
    <col min="3" max="3" width="4.75390625" style="3" customWidth="1"/>
    <col min="4" max="4" width="4.375" style="3" customWidth="1"/>
    <col min="5" max="6" width="5.875" style="3" hidden="1" customWidth="1"/>
    <col min="7" max="7" width="0.875" style="3" customWidth="1"/>
    <col min="8" max="8" width="3.75390625" style="3" customWidth="1"/>
    <col min="9" max="9" width="0.875" style="3" customWidth="1"/>
    <col min="10" max="10" width="3.75390625" style="3" customWidth="1"/>
    <col min="11" max="11" width="0.875" style="3" customWidth="1"/>
    <col min="12" max="12" width="3.75390625" style="3" customWidth="1"/>
    <col min="13" max="13" width="0.875" style="3" customWidth="1"/>
    <col min="14" max="14" width="4.75390625" style="3" customWidth="1"/>
    <col min="15" max="15" width="0.875" style="3" hidden="1" customWidth="1"/>
    <col min="16" max="16" width="3.75390625" style="3" hidden="1" customWidth="1"/>
    <col min="17" max="17" width="0.875" style="3" hidden="1" customWidth="1"/>
    <col min="18" max="18" width="6.375" style="3" hidden="1" customWidth="1"/>
    <col min="19" max="23" width="3.00390625" style="3" customWidth="1"/>
    <col min="24" max="24" width="3.75390625" style="3" customWidth="1"/>
    <col min="25" max="27" width="3.00390625" style="3" customWidth="1"/>
    <col min="28" max="28" width="3.75390625" style="3" customWidth="1"/>
    <col min="29" max="29" width="3.00390625" style="3" customWidth="1"/>
    <col min="30" max="31" width="3.00390625" style="3" hidden="1" customWidth="1"/>
    <col min="32" max="32" width="1.00390625" style="3" customWidth="1"/>
    <col min="33" max="34" width="3.00390625" style="3" customWidth="1"/>
    <col min="35" max="35" width="3.75390625" style="3" customWidth="1"/>
    <col min="36" max="40" width="3.00390625" style="3" customWidth="1"/>
    <col min="41" max="42" width="3.75390625" style="3" customWidth="1"/>
    <col min="43" max="46" width="3.00390625" style="3" customWidth="1"/>
    <col min="47" max="47" width="3.75390625" style="3" customWidth="1"/>
    <col min="48" max="49" width="3.00390625" style="3" hidden="1" customWidth="1"/>
    <col min="50" max="52" width="4.75390625" style="3" hidden="1" customWidth="1"/>
    <col min="53" max="53" width="5.00390625" style="3" customWidth="1"/>
    <col min="54" max="54" width="1.75390625" style="3" customWidth="1"/>
    <col min="55" max="58" width="3.00390625" style="3" customWidth="1"/>
    <col min="59" max="59" width="3.75390625" style="3" customWidth="1"/>
    <col min="60" max="63" width="3.00390625" style="3" customWidth="1"/>
    <col min="64" max="66" width="3.00390625" style="3" hidden="1" customWidth="1"/>
    <col min="67" max="67" width="1.00390625" style="3" customWidth="1"/>
    <col min="68" max="68" width="3.00390625" style="3" customWidth="1"/>
    <col min="69" max="69" width="3.75390625" style="3" customWidth="1"/>
    <col min="70" max="72" width="3.00390625" style="3" customWidth="1"/>
    <col min="73" max="77" width="3.00390625" style="3" hidden="1" customWidth="1"/>
    <col min="78" max="80" width="3.00390625" style="3" customWidth="1"/>
    <col min="81" max="82" width="3.75390625" style="3" customWidth="1"/>
    <col min="83" max="84" width="3.00390625" style="3" customWidth="1"/>
    <col min="85" max="85" width="3.75390625" style="3" customWidth="1"/>
    <col min="86" max="86" width="3.00390625" style="3" customWidth="1"/>
    <col min="87" max="87" width="3.00390625" style="3" hidden="1" customWidth="1"/>
    <col min="88" max="90" width="4.75390625" style="3" hidden="1" customWidth="1"/>
    <col min="91" max="91" width="4.75390625" style="3" customWidth="1"/>
    <col min="92" max="92" width="1.75390625" style="3" customWidth="1"/>
    <col min="93" max="96" width="3.00390625" style="3" customWidth="1"/>
    <col min="97" max="97" width="3.75390625" style="3" customWidth="1"/>
    <col min="98" max="100" width="3.00390625" style="3" customWidth="1"/>
    <col min="101" max="104" width="3.00390625" style="3" hidden="1" customWidth="1"/>
    <col min="105" max="105" width="1.00390625" style="3" customWidth="1"/>
    <col min="106" max="109" width="3.00390625" style="3" customWidth="1"/>
    <col min="110" max="110" width="3.75390625" style="3" customWidth="1"/>
    <col min="111" max="112" width="3.00390625" style="3" customWidth="1"/>
    <col min="113" max="120" width="3.00390625" style="3" hidden="1" customWidth="1"/>
    <col min="121" max="123" width="3.00390625" style="3" customWidth="1"/>
    <col min="124" max="124" width="3.75390625" style="3" customWidth="1"/>
    <col min="125" max="125" width="5.00390625" style="3" customWidth="1"/>
    <col min="126" max="128" width="4.75390625" style="3" hidden="1" customWidth="1"/>
    <col min="129" max="129" width="4.75390625" style="3" customWidth="1"/>
    <col min="130" max="130" width="1.25" style="3" customWidth="1"/>
    <col min="131" max="142" width="3.00390625" style="3" customWidth="1"/>
    <col min="143" max="16384" width="9.125" style="3" customWidth="1"/>
  </cols>
  <sheetData>
    <row r="1" spans="1:130" ht="15" customHeight="1">
      <c r="A1" s="169" t="s">
        <v>135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</row>
    <row r="2" ht="3.75" customHeight="1">
      <c r="B2" s="2"/>
    </row>
    <row r="3" spans="1:130" ht="10.5" customHeight="1">
      <c r="A3" s="144" t="s">
        <v>5</v>
      </c>
      <c r="B3" s="147" t="s">
        <v>35</v>
      </c>
      <c r="C3" s="177" t="s">
        <v>153</v>
      </c>
      <c r="D3" s="142" t="s">
        <v>80</v>
      </c>
      <c r="E3" s="4"/>
      <c r="F3" s="35"/>
      <c r="G3" s="35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76" t="s">
        <v>36</v>
      </c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81"/>
      <c r="BC3" s="176" t="s">
        <v>36</v>
      </c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 t="s">
        <v>36</v>
      </c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170"/>
      <c r="DN3" s="170"/>
      <c r="DO3" s="170"/>
      <c r="DP3" s="170"/>
      <c r="DQ3" s="170"/>
      <c r="DR3" s="170"/>
      <c r="DS3" s="170"/>
      <c r="DT3" s="170"/>
      <c r="DU3" s="170"/>
      <c r="DV3" s="170"/>
      <c r="DW3" s="170"/>
      <c r="DX3" s="170"/>
      <c r="DY3" s="170"/>
      <c r="DZ3" s="170"/>
    </row>
    <row r="4" spans="1:130" ht="12" customHeight="1">
      <c r="A4" s="145"/>
      <c r="B4" s="148"/>
      <c r="C4" s="178"/>
      <c r="D4" s="179"/>
      <c r="E4" s="161" t="s">
        <v>25</v>
      </c>
      <c r="F4" s="161" t="s">
        <v>27</v>
      </c>
      <c r="G4" s="177"/>
      <c r="H4" s="177" t="s">
        <v>99</v>
      </c>
      <c r="I4" s="177"/>
      <c r="J4" s="177" t="s">
        <v>102</v>
      </c>
      <c r="K4" s="177"/>
      <c r="L4" s="177" t="s">
        <v>103</v>
      </c>
      <c r="M4" s="177"/>
      <c r="N4" s="177" t="s">
        <v>114</v>
      </c>
      <c r="O4" s="177"/>
      <c r="P4" s="177" t="s">
        <v>115</v>
      </c>
      <c r="Q4" s="177"/>
      <c r="R4" s="161" t="s">
        <v>9</v>
      </c>
      <c r="S4" s="187" t="s">
        <v>1</v>
      </c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61" t="s">
        <v>28</v>
      </c>
      <c r="AY4" s="161" t="s">
        <v>29</v>
      </c>
      <c r="AZ4" s="161" t="s">
        <v>4</v>
      </c>
      <c r="BA4" s="171" t="s">
        <v>150</v>
      </c>
      <c r="BB4" s="174"/>
      <c r="BC4" s="151" t="s">
        <v>30</v>
      </c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2"/>
      <c r="CJ4" s="161" t="s">
        <v>28</v>
      </c>
      <c r="CK4" s="161" t="s">
        <v>29</v>
      </c>
      <c r="CL4" s="161" t="s">
        <v>4</v>
      </c>
      <c r="CM4" s="171" t="s">
        <v>151</v>
      </c>
      <c r="CN4" s="164"/>
      <c r="CO4" s="150" t="s">
        <v>31</v>
      </c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2"/>
      <c r="DV4" s="161" t="s">
        <v>28</v>
      </c>
      <c r="DW4" s="161" t="s">
        <v>29</v>
      </c>
      <c r="DX4" s="161" t="s">
        <v>4</v>
      </c>
      <c r="DY4" s="171" t="s">
        <v>152</v>
      </c>
      <c r="DZ4" s="174"/>
    </row>
    <row r="5" spans="1:130" ht="15.75" customHeight="1">
      <c r="A5" s="145"/>
      <c r="B5" s="148"/>
      <c r="C5" s="178"/>
      <c r="D5" s="179"/>
      <c r="E5" s="162"/>
      <c r="F5" s="162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62"/>
      <c r="S5" s="182" t="s">
        <v>37</v>
      </c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62"/>
      <c r="AY5" s="162"/>
      <c r="AZ5" s="162"/>
      <c r="BA5" s="172"/>
      <c r="BB5" s="175"/>
      <c r="BC5" s="154" t="s">
        <v>37</v>
      </c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5"/>
      <c r="CJ5" s="162"/>
      <c r="CK5" s="162"/>
      <c r="CL5" s="162"/>
      <c r="CM5" s="172"/>
      <c r="CN5" s="165"/>
      <c r="CO5" s="153" t="s">
        <v>37</v>
      </c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5"/>
      <c r="DV5" s="162"/>
      <c r="DW5" s="162"/>
      <c r="DX5" s="162"/>
      <c r="DY5" s="172"/>
      <c r="DZ5" s="175"/>
    </row>
    <row r="6" spans="1:130" ht="12.75" customHeight="1">
      <c r="A6" s="145"/>
      <c r="B6" s="148"/>
      <c r="C6" s="178"/>
      <c r="D6" s="179"/>
      <c r="E6" s="162"/>
      <c r="F6" s="162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62"/>
      <c r="S6" s="153">
        <v>1</v>
      </c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5"/>
      <c r="AF6" s="13"/>
      <c r="AG6" s="154">
        <v>2</v>
      </c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62"/>
      <c r="AY6" s="162"/>
      <c r="AZ6" s="162"/>
      <c r="BA6" s="172"/>
      <c r="BB6" s="175"/>
      <c r="BC6" s="155">
        <v>3</v>
      </c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5"/>
      <c r="BP6" s="153">
        <v>4</v>
      </c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5"/>
      <c r="CJ6" s="162"/>
      <c r="CK6" s="162"/>
      <c r="CL6" s="162"/>
      <c r="CM6" s="172"/>
      <c r="CN6" s="165"/>
      <c r="CO6" s="160">
        <v>5</v>
      </c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5"/>
      <c r="DB6" s="160">
        <v>6</v>
      </c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2"/>
      <c r="DW6" s="162"/>
      <c r="DX6" s="162"/>
      <c r="DY6" s="172"/>
      <c r="DZ6" s="175"/>
    </row>
    <row r="7" spans="1:130" ht="12.75" customHeight="1">
      <c r="A7" s="145"/>
      <c r="B7" s="148"/>
      <c r="C7" s="178"/>
      <c r="D7" s="179"/>
      <c r="E7" s="162"/>
      <c r="F7" s="162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62"/>
      <c r="S7" s="153" t="s">
        <v>138</v>
      </c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61"/>
      <c r="AW7" s="13"/>
      <c r="AX7" s="162"/>
      <c r="AY7" s="162"/>
      <c r="AZ7" s="162"/>
      <c r="BA7" s="172"/>
      <c r="BB7" s="175"/>
      <c r="BC7" s="155" t="s">
        <v>138</v>
      </c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59" t="s">
        <v>140</v>
      </c>
      <c r="CF7" s="159"/>
      <c r="CG7" s="159"/>
      <c r="CH7" s="159"/>
      <c r="CI7" s="63"/>
      <c r="CJ7" s="162"/>
      <c r="CK7" s="162"/>
      <c r="CL7" s="162"/>
      <c r="CM7" s="172"/>
      <c r="CN7" s="165"/>
      <c r="CO7" s="160" t="s">
        <v>140</v>
      </c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2"/>
      <c r="DW7" s="162"/>
      <c r="DX7" s="162"/>
      <c r="DY7" s="172"/>
      <c r="DZ7" s="175"/>
    </row>
    <row r="8" spans="1:130" ht="12.75" customHeight="1">
      <c r="A8" s="145"/>
      <c r="B8" s="148"/>
      <c r="C8" s="178"/>
      <c r="D8" s="179"/>
      <c r="E8" s="162"/>
      <c r="F8" s="162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62"/>
      <c r="S8" s="160" t="s">
        <v>139</v>
      </c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 t="s">
        <v>128</v>
      </c>
      <c r="AR8" s="160"/>
      <c r="AS8" s="160"/>
      <c r="AT8" s="160"/>
      <c r="AU8" s="160"/>
      <c r="AV8" s="62"/>
      <c r="AW8" s="63"/>
      <c r="AX8" s="162"/>
      <c r="AY8" s="162"/>
      <c r="AZ8" s="162"/>
      <c r="BA8" s="172"/>
      <c r="BB8" s="175"/>
      <c r="BC8" s="167" t="s">
        <v>103</v>
      </c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59" t="s">
        <v>141</v>
      </c>
      <c r="CF8" s="159"/>
      <c r="CG8" s="159"/>
      <c r="CH8" s="159"/>
      <c r="CI8" s="63"/>
      <c r="CJ8" s="162"/>
      <c r="CK8" s="162"/>
      <c r="CL8" s="162"/>
      <c r="CM8" s="172"/>
      <c r="CN8" s="165"/>
      <c r="CO8" s="160" t="s">
        <v>142</v>
      </c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2"/>
      <c r="DW8" s="162"/>
      <c r="DX8" s="162"/>
      <c r="DY8" s="172"/>
      <c r="DZ8" s="175"/>
    </row>
    <row r="9" spans="1:130" ht="13.5" customHeight="1">
      <c r="A9" s="145"/>
      <c r="B9" s="148"/>
      <c r="C9" s="178"/>
      <c r="D9" s="179"/>
      <c r="E9" s="162"/>
      <c r="F9" s="162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62"/>
      <c r="S9" s="186" t="s">
        <v>120</v>
      </c>
      <c r="T9" s="186"/>
      <c r="U9" s="186"/>
      <c r="V9" s="186"/>
      <c r="W9" s="186"/>
      <c r="X9" s="186"/>
      <c r="Y9" s="185" t="s">
        <v>121</v>
      </c>
      <c r="Z9" s="185"/>
      <c r="AA9" s="185"/>
      <c r="AB9" s="185"/>
      <c r="AC9" s="185" t="s">
        <v>122</v>
      </c>
      <c r="AD9" s="185"/>
      <c r="AE9" s="185"/>
      <c r="AF9" s="185"/>
      <c r="AG9" s="185"/>
      <c r="AH9" s="185"/>
      <c r="AI9" s="185"/>
      <c r="AJ9" s="189" t="s">
        <v>123</v>
      </c>
      <c r="AK9" s="190"/>
      <c r="AL9" s="190"/>
      <c r="AM9" s="190"/>
      <c r="AN9" s="190"/>
      <c r="AO9" s="190"/>
      <c r="AP9" s="191"/>
      <c r="AQ9" s="186" t="s">
        <v>124</v>
      </c>
      <c r="AR9" s="186"/>
      <c r="AS9" s="186"/>
      <c r="AT9" s="186"/>
      <c r="AU9" s="186"/>
      <c r="AV9" s="62"/>
      <c r="AW9" s="63"/>
      <c r="AX9" s="162"/>
      <c r="AY9" s="162"/>
      <c r="AZ9" s="162"/>
      <c r="BA9" s="172"/>
      <c r="BB9" s="175"/>
      <c r="BC9" s="167" t="s">
        <v>125</v>
      </c>
      <c r="BD9" s="168"/>
      <c r="BE9" s="168"/>
      <c r="BF9" s="168"/>
      <c r="BG9" s="168"/>
      <c r="BH9" s="159" t="s">
        <v>126</v>
      </c>
      <c r="BI9" s="159"/>
      <c r="BJ9" s="159"/>
      <c r="BK9" s="159"/>
      <c r="BL9" s="159"/>
      <c r="BM9" s="159"/>
      <c r="BN9" s="159"/>
      <c r="BO9" s="159"/>
      <c r="BP9" s="159"/>
      <c r="BQ9" s="159"/>
      <c r="BR9" s="156" t="s">
        <v>127</v>
      </c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8"/>
      <c r="CE9" s="159" t="s">
        <v>129</v>
      </c>
      <c r="CF9" s="159"/>
      <c r="CG9" s="159"/>
      <c r="CH9" s="159"/>
      <c r="CI9" s="13"/>
      <c r="CJ9" s="162"/>
      <c r="CK9" s="162"/>
      <c r="CL9" s="162"/>
      <c r="CM9" s="172"/>
      <c r="CN9" s="165"/>
      <c r="CO9" s="156" t="s">
        <v>130</v>
      </c>
      <c r="CP9" s="157"/>
      <c r="CQ9" s="157"/>
      <c r="CR9" s="157"/>
      <c r="CS9" s="158"/>
      <c r="CT9" s="153" t="s">
        <v>131</v>
      </c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5"/>
      <c r="DG9" s="156" t="s">
        <v>143</v>
      </c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8"/>
      <c r="DV9" s="162"/>
      <c r="DW9" s="162"/>
      <c r="DX9" s="162"/>
      <c r="DY9" s="172"/>
      <c r="DZ9" s="175"/>
    </row>
    <row r="10" spans="1:130" ht="66" customHeight="1">
      <c r="A10" s="146"/>
      <c r="B10" s="149"/>
      <c r="C10" s="143"/>
      <c r="D10" s="180"/>
      <c r="E10" s="163"/>
      <c r="F10" s="16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63"/>
      <c r="S10" s="9">
        <v>3</v>
      </c>
      <c r="T10" s="83">
        <v>3</v>
      </c>
      <c r="U10" s="83">
        <v>2</v>
      </c>
      <c r="V10" s="83">
        <v>2</v>
      </c>
      <c r="W10" s="83">
        <v>1</v>
      </c>
      <c r="X10" s="141" t="s">
        <v>145</v>
      </c>
      <c r="Y10" s="83">
        <v>2</v>
      </c>
      <c r="Z10" s="83">
        <v>2</v>
      </c>
      <c r="AA10" s="83">
        <v>1</v>
      </c>
      <c r="AB10" s="141" t="s">
        <v>149</v>
      </c>
      <c r="AC10" s="83">
        <v>1</v>
      </c>
      <c r="AD10" s="9"/>
      <c r="AE10" s="19"/>
      <c r="AF10" s="91"/>
      <c r="AG10" s="23">
        <v>1</v>
      </c>
      <c r="AH10" s="9">
        <v>5</v>
      </c>
      <c r="AI10" s="141" t="s">
        <v>149</v>
      </c>
      <c r="AJ10" s="9">
        <v>2</v>
      </c>
      <c r="AK10" s="9">
        <v>1</v>
      </c>
      <c r="AL10" s="9">
        <v>1</v>
      </c>
      <c r="AM10" s="9">
        <v>2</v>
      </c>
      <c r="AN10" s="9">
        <v>1</v>
      </c>
      <c r="AO10" s="141" t="s">
        <v>149</v>
      </c>
      <c r="AP10" s="141" t="s">
        <v>146</v>
      </c>
      <c r="AQ10" s="6">
        <v>4</v>
      </c>
      <c r="AR10" s="6">
        <v>4</v>
      </c>
      <c r="AS10" s="6">
        <v>1</v>
      </c>
      <c r="AT10" s="6">
        <v>1</v>
      </c>
      <c r="AU10" s="141" t="s">
        <v>149</v>
      </c>
      <c r="AV10" s="6"/>
      <c r="AW10" s="21"/>
      <c r="AX10" s="163"/>
      <c r="AY10" s="163"/>
      <c r="AZ10" s="163"/>
      <c r="BA10" s="173"/>
      <c r="BB10" s="166"/>
      <c r="BC10" s="23">
        <v>3</v>
      </c>
      <c r="BD10" s="34">
        <v>1</v>
      </c>
      <c r="BE10" s="83">
        <v>2</v>
      </c>
      <c r="BF10" s="83">
        <v>2</v>
      </c>
      <c r="BG10" s="141" t="s">
        <v>149</v>
      </c>
      <c r="BH10" s="83">
        <v>1</v>
      </c>
      <c r="BI10" s="83">
        <v>3</v>
      </c>
      <c r="BJ10" s="83">
        <v>4</v>
      </c>
      <c r="BK10" s="83">
        <v>1</v>
      </c>
      <c r="BL10" s="83"/>
      <c r="BM10" s="9"/>
      <c r="BN10" s="9"/>
      <c r="BO10" s="91"/>
      <c r="BP10" s="9">
        <v>2</v>
      </c>
      <c r="BQ10" s="141" t="s">
        <v>149</v>
      </c>
      <c r="BR10" s="9">
        <v>2</v>
      </c>
      <c r="BS10" s="9">
        <v>1</v>
      </c>
      <c r="BT10" s="9">
        <v>1</v>
      </c>
      <c r="BU10" s="9"/>
      <c r="BV10" s="6"/>
      <c r="BW10" s="6"/>
      <c r="BX10" s="9"/>
      <c r="BY10" s="9"/>
      <c r="BZ10" s="9">
        <v>1</v>
      </c>
      <c r="CA10" s="9">
        <v>6</v>
      </c>
      <c r="CB10" s="9">
        <v>1</v>
      </c>
      <c r="CC10" s="141" t="s">
        <v>149</v>
      </c>
      <c r="CD10" s="141" t="s">
        <v>144</v>
      </c>
      <c r="CE10" s="6">
        <v>1</v>
      </c>
      <c r="CF10" s="6">
        <v>5</v>
      </c>
      <c r="CG10" s="141" t="s">
        <v>149</v>
      </c>
      <c r="CH10" s="9">
        <v>3</v>
      </c>
      <c r="CI10" s="6"/>
      <c r="CJ10" s="163"/>
      <c r="CK10" s="163"/>
      <c r="CL10" s="163"/>
      <c r="CM10" s="173"/>
      <c r="CN10" s="166"/>
      <c r="CO10" s="25">
        <v>6</v>
      </c>
      <c r="CP10" s="83">
        <v>1</v>
      </c>
      <c r="CQ10" s="83">
        <v>1</v>
      </c>
      <c r="CR10" s="83">
        <v>2</v>
      </c>
      <c r="CS10" s="141" t="s">
        <v>149</v>
      </c>
      <c r="CT10" s="34">
        <v>1</v>
      </c>
      <c r="CU10" s="34">
        <v>4</v>
      </c>
      <c r="CV10" s="34">
        <v>2</v>
      </c>
      <c r="CW10" s="34"/>
      <c r="CX10" s="34"/>
      <c r="CY10" s="6"/>
      <c r="CZ10" s="6"/>
      <c r="DA10" s="77"/>
      <c r="DB10" s="6">
        <v>2</v>
      </c>
      <c r="DC10" s="6">
        <v>1</v>
      </c>
      <c r="DD10" s="6">
        <v>1</v>
      </c>
      <c r="DE10" s="9">
        <v>7</v>
      </c>
      <c r="DF10" s="141" t="s">
        <v>149</v>
      </c>
      <c r="DG10" s="9">
        <v>1</v>
      </c>
      <c r="DH10" s="9">
        <v>2</v>
      </c>
      <c r="DI10" s="6"/>
      <c r="DJ10" s="6"/>
      <c r="DK10" s="6"/>
      <c r="DL10" s="6"/>
      <c r="DM10" s="6"/>
      <c r="DN10" s="6"/>
      <c r="DO10" s="6"/>
      <c r="DP10" s="6"/>
      <c r="DQ10" s="9">
        <v>1</v>
      </c>
      <c r="DR10" s="6">
        <v>7</v>
      </c>
      <c r="DS10" s="6">
        <v>1</v>
      </c>
      <c r="DT10" s="141" t="s">
        <v>149</v>
      </c>
      <c r="DU10" s="141" t="s">
        <v>147</v>
      </c>
      <c r="DV10" s="163"/>
      <c r="DW10" s="163"/>
      <c r="DX10" s="163"/>
      <c r="DY10" s="173"/>
      <c r="DZ10" s="166"/>
    </row>
    <row r="11" spans="1:130" ht="12.75" customHeight="1">
      <c r="A11" s="64"/>
      <c r="B11" s="65" t="s">
        <v>38</v>
      </c>
      <c r="C11" s="67"/>
      <c r="D11" s="67"/>
      <c r="E11" s="67"/>
      <c r="F11" s="67"/>
      <c r="G11" s="68"/>
      <c r="H11" s="68"/>
      <c r="I11" s="68"/>
      <c r="J11" s="68"/>
      <c r="K11" s="68"/>
      <c r="L11" s="68"/>
      <c r="M11" s="68"/>
      <c r="N11" s="68"/>
      <c r="O11" s="68"/>
      <c r="P11" s="14"/>
      <c r="Q11" s="68"/>
      <c r="R11" s="67"/>
      <c r="S11" s="10"/>
      <c r="T11" s="69"/>
      <c r="U11" s="69"/>
      <c r="V11" s="69"/>
      <c r="W11" s="69"/>
      <c r="X11" s="70"/>
      <c r="Y11" s="69"/>
      <c r="Z11" s="69"/>
      <c r="AA11" s="69"/>
      <c r="AB11" s="70"/>
      <c r="AC11" s="69"/>
      <c r="AD11" s="10"/>
      <c r="AE11" s="20"/>
      <c r="AF11" s="78"/>
      <c r="AG11" s="24"/>
      <c r="AH11" s="10"/>
      <c r="AI11" s="70"/>
      <c r="AJ11" s="10"/>
      <c r="AK11" s="10"/>
      <c r="AL11" s="10"/>
      <c r="AM11" s="10"/>
      <c r="AN11" s="10"/>
      <c r="AO11" s="70"/>
      <c r="AP11" s="70"/>
      <c r="AQ11" s="10"/>
      <c r="AR11" s="10"/>
      <c r="AS11" s="10"/>
      <c r="AT11" s="10"/>
      <c r="AU11" s="70"/>
      <c r="AV11" s="10"/>
      <c r="AW11" s="20"/>
      <c r="AX11" s="71"/>
      <c r="AY11" s="71"/>
      <c r="AZ11" s="66"/>
      <c r="BA11" s="72"/>
      <c r="BB11" s="74"/>
      <c r="BC11" s="49"/>
      <c r="BD11" s="73"/>
      <c r="BE11" s="73"/>
      <c r="BF11" s="73"/>
      <c r="BG11" s="70"/>
      <c r="BH11" s="73"/>
      <c r="BI11" s="73"/>
      <c r="BJ11" s="73"/>
      <c r="BK11" s="73"/>
      <c r="BL11" s="73"/>
      <c r="BM11" s="15"/>
      <c r="BN11" s="51"/>
      <c r="BO11" s="78"/>
      <c r="BP11" s="52"/>
      <c r="BQ11" s="70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70"/>
      <c r="CD11" s="70"/>
      <c r="CE11" s="53"/>
      <c r="CF11" s="53"/>
      <c r="CG11" s="70"/>
      <c r="CH11" s="53"/>
      <c r="CI11" s="89"/>
      <c r="CJ11" s="71"/>
      <c r="CK11" s="71"/>
      <c r="CL11" s="66"/>
      <c r="CM11" s="72"/>
      <c r="CN11" s="74"/>
      <c r="CO11" s="24"/>
      <c r="CP11" s="69"/>
      <c r="CQ11" s="69"/>
      <c r="CR11" s="69"/>
      <c r="CS11" s="70"/>
      <c r="CT11" s="69"/>
      <c r="CU11" s="69"/>
      <c r="CV11" s="69"/>
      <c r="CW11" s="69"/>
      <c r="CX11" s="69"/>
      <c r="CY11" s="10"/>
      <c r="CZ11" s="20"/>
      <c r="DA11" s="78"/>
      <c r="DB11" s="24"/>
      <c r="DC11" s="10"/>
      <c r="DD11" s="10"/>
      <c r="DE11" s="10"/>
      <c r="DF11" s="7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5"/>
      <c r="DR11" s="51"/>
      <c r="DS11" s="20"/>
      <c r="DT11" s="70"/>
      <c r="DU11" s="70"/>
      <c r="DV11" s="71"/>
      <c r="DW11" s="71"/>
      <c r="DX11" s="66"/>
      <c r="DY11" s="72"/>
      <c r="DZ11" s="74"/>
    </row>
    <row r="12" spans="1:130" ht="13.5" customHeight="1">
      <c r="A12" s="64">
        <v>1</v>
      </c>
      <c r="B12" s="65" t="s">
        <v>39</v>
      </c>
      <c r="C12" s="67">
        <f>C13+C24</f>
        <v>1577</v>
      </c>
      <c r="D12" s="67">
        <f>SUM(D14:D23)</f>
        <v>107</v>
      </c>
      <c r="E12" s="67"/>
      <c r="F12" s="67"/>
      <c r="G12" s="68"/>
      <c r="H12" s="68"/>
      <c r="I12" s="68"/>
      <c r="J12" s="68"/>
      <c r="K12" s="68"/>
      <c r="L12" s="68"/>
      <c r="M12" s="68"/>
      <c r="N12" s="68"/>
      <c r="O12" s="68"/>
      <c r="P12" s="14"/>
      <c r="Q12" s="68"/>
      <c r="R12" s="67"/>
      <c r="S12" s="10"/>
      <c r="T12" s="69"/>
      <c r="U12" s="69"/>
      <c r="V12" s="69"/>
      <c r="W12" s="69"/>
      <c r="X12" s="70"/>
      <c r="Y12" s="69"/>
      <c r="Z12" s="69"/>
      <c r="AA12" s="69"/>
      <c r="AB12" s="70"/>
      <c r="AC12" s="69"/>
      <c r="AD12" s="10"/>
      <c r="AE12" s="20"/>
      <c r="AF12" s="78"/>
      <c r="AG12" s="24"/>
      <c r="AH12" s="10"/>
      <c r="AI12" s="70"/>
      <c r="AJ12" s="10"/>
      <c r="AK12" s="10"/>
      <c r="AL12" s="10"/>
      <c r="AM12" s="10"/>
      <c r="AN12" s="10"/>
      <c r="AO12" s="70"/>
      <c r="AP12" s="70"/>
      <c r="AQ12" s="10"/>
      <c r="AR12" s="10"/>
      <c r="AS12" s="10"/>
      <c r="AT12" s="10"/>
      <c r="AU12" s="70"/>
      <c r="AV12" s="10"/>
      <c r="AW12" s="20"/>
      <c r="AX12" s="71"/>
      <c r="AY12" s="71"/>
      <c r="AZ12" s="66"/>
      <c r="BA12" s="72"/>
      <c r="BB12" s="74"/>
      <c r="BC12" s="49"/>
      <c r="BD12" s="73"/>
      <c r="BE12" s="73"/>
      <c r="BF12" s="73"/>
      <c r="BG12" s="70"/>
      <c r="BH12" s="73"/>
      <c r="BI12" s="73"/>
      <c r="BJ12" s="73"/>
      <c r="BK12" s="73"/>
      <c r="BL12" s="73"/>
      <c r="BM12" s="15"/>
      <c r="BN12" s="51"/>
      <c r="BO12" s="78"/>
      <c r="BP12" s="52"/>
      <c r="BQ12" s="70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70"/>
      <c r="CD12" s="70"/>
      <c r="CE12" s="53"/>
      <c r="CF12" s="53"/>
      <c r="CG12" s="70"/>
      <c r="CH12" s="53"/>
      <c r="CI12" s="89"/>
      <c r="CJ12" s="71"/>
      <c r="CK12" s="71"/>
      <c r="CL12" s="66"/>
      <c r="CM12" s="72"/>
      <c r="CN12" s="74"/>
      <c r="CO12" s="24"/>
      <c r="CP12" s="69"/>
      <c r="CQ12" s="69"/>
      <c r="CR12" s="69"/>
      <c r="CS12" s="70"/>
      <c r="CT12" s="69"/>
      <c r="CU12" s="69"/>
      <c r="CV12" s="69"/>
      <c r="CW12" s="69"/>
      <c r="CX12" s="69"/>
      <c r="CY12" s="10"/>
      <c r="CZ12" s="20"/>
      <c r="DA12" s="78"/>
      <c r="DB12" s="24"/>
      <c r="DC12" s="10"/>
      <c r="DD12" s="10"/>
      <c r="DE12" s="10"/>
      <c r="DF12" s="7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5"/>
      <c r="DR12" s="51"/>
      <c r="DS12" s="20"/>
      <c r="DT12" s="70"/>
      <c r="DU12" s="70"/>
      <c r="DV12" s="71"/>
      <c r="DW12" s="71"/>
      <c r="DX12" s="66"/>
      <c r="DY12" s="72"/>
      <c r="DZ12" s="74"/>
    </row>
    <row r="13" spans="1:130" ht="13.5" customHeight="1">
      <c r="A13" s="43" t="s">
        <v>7</v>
      </c>
      <c r="B13" s="27" t="s">
        <v>40</v>
      </c>
      <c r="C13" s="16">
        <f>SUM(C14:C23)</f>
        <v>1367</v>
      </c>
      <c r="D13" s="16"/>
      <c r="E13" s="16"/>
      <c r="F13" s="16"/>
      <c r="G13" s="28"/>
      <c r="H13" s="28"/>
      <c r="I13" s="28"/>
      <c r="J13" s="28"/>
      <c r="K13" s="28"/>
      <c r="L13" s="28"/>
      <c r="M13" s="28"/>
      <c r="N13" s="28"/>
      <c r="O13" s="28"/>
      <c r="P13" s="29"/>
      <c r="Q13" s="28"/>
      <c r="R13" s="16"/>
      <c r="S13" s="10"/>
      <c r="T13" s="10"/>
      <c r="U13" s="10"/>
      <c r="V13" s="10"/>
      <c r="W13" s="10"/>
      <c r="X13" s="47"/>
      <c r="Y13" s="10"/>
      <c r="Z13" s="10"/>
      <c r="AA13" s="10"/>
      <c r="AB13" s="47"/>
      <c r="AC13" s="10"/>
      <c r="AD13" s="10"/>
      <c r="AE13" s="20"/>
      <c r="AF13" s="78"/>
      <c r="AG13" s="24"/>
      <c r="AH13" s="10"/>
      <c r="AI13" s="47"/>
      <c r="AJ13" s="10"/>
      <c r="AK13" s="10"/>
      <c r="AL13" s="10"/>
      <c r="AM13" s="10"/>
      <c r="AN13" s="10"/>
      <c r="AO13" s="47"/>
      <c r="AP13" s="47"/>
      <c r="AQ13" s="10"/>
      <c r="AR13" s="10"/>
      <c r="AS13" s="10"/>
      <c r="AT13" s="10"/>
      <c r="AU13" s="47"/>
      <c r="AV13" s="10"/>
      <c r="AW13" s="20"/>
      <c r="AX13" s="20"/>
      <c r="AY13" s="20"/>
      <c r="AZ13" s="7">
        <f>SUM(AZ14:AZ23)</f>
        <v>634</v>
      </c>
      <c r="BA13" s="22">
        <f>SUM(BA14:BA23)</f>
        <v>634</v>
      </c>
      <c r="BB13" s="36"/>
      <c r="BC13" s="49"/>
      <c r="BD13" s="15"/>
      <c r="BE13" s="15"/>
      <c r="BF13" s="15"/>
      <c r="BG13" s="47"/>
      <c r="BH13" s="15"/>
      <c r="BI13" s="15"/>
      <c r="BJ13" s="15"/>
      <c r="BK13" s="15"/>
      <c r="BL13" s="15"/>
      <c r="BM13" s="15"/>
      <c r="BN13" s="51"/>
      <c r="BO13" s="78"/>
      <c r="BP13" s="52"/>
      <c r="BQ13" s="47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47"/>
      <c r="CD13" s="47"/>
      <c r="CE13" s="53"/>
      <c r="CF13" s="53"/>
      <c r="CG13" s="47"/>
      <c r="CH13" s="53"/>
      <c r="CI13" s="54"/>
      <c r="CJ13" s="20"/>
      <c r="CK13" s="20"/>
      <c r="CL13" s="7">
        <f>SUM(CL14:CL23)</f>
        <v>408</v>
      </c>
      <c r="CM13" s="22">
        <f>SUM(CM14:CM23)</f>
        <v>408</v>
      </c>
      <c r="CN13" s="36"/>
      <c r="CO13" s="24"/>
      <c r="CP13" s="10"/>
      <c r="CQ13" s="10"/>
      <c r="CR13" s="10"/>
      <c r="CS13" s="47"/>
      <c r="CT13" s="10"/>
      <c r="CU13" s="10"/>
      <c r="CV13" s="10"/>
      <c r="CW13" s="10"/>
      <c r="CX13" s="10"/>
      <c r="CY13" s="10"/>
      <c r="CZ13" s="20"/>
      <c r="DA13" s="78"/>
      <c r="DB13" s="24"/>
      <c r="DC13" s="10"/>
      <c r="DD13" s="10"/>
      <c r="DE13" s="10"/>
      <c r="DF13" s="47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5"/>
      <c r="DR13" s="51"/>
      <c r="DS13" s="20"/>
      <c r="DT13" s="47"/>
      <c r="DU13" s="47"/>
      <c r="DV13" s="20"/>
      <c r="DW13" s="20"/>
      <c r="DX13" s="7">
        <f>SUM(DX14:DX23)</f>
        <v>325</v>
      </c>
      <c r="DY13" s="22">
        <f>SUM(DY14:DY23)</f>
        <v>325</v>
      </c>
      <c r="DZ13" s="36"/>
    </row>
    <row r="14" spans="1:130" ht="12" customHeight="1">
      <c r="A14" s="18" t="s">
        <v>41</v>
      </c>
      <c r="B14" s="15" t="s">
        <v>10</v>
      </c>
      <c r="C14" s="12">
        <v>140</v>
      </c>
      <c r="D14" s="33"/>
      <c r="E14" s="33">
        <f aca="true" t="shared" si="0" ref="E14:E27">BA14+CM14+DY14</f>
        <v>140</v>
      </c>
      <c r="F14" s="41">
        <f aca="true" t="shared" si="1" ref="F14:F23">AZ14+CL14+DX14</f>
        <v>140</v>
      </c>
      <c r="G14" s="30"/>
      <c r="H14" s="38"/>
      <c r="I14" s="30"/>
      <c r="J14" s="30"/>
      <c r="K14" s="30"/>
      <c r="L14" s="30"/>
      <c r="M14" s="30"/>
      <c r="N14" s="30"/>
      <c r="O14" s="30"/>
      <c r="P14" s="29"/>
      <c r="Q14" s="30"/>
      <c r="R14" s="16">
        <v>140</v>
      </c>
      <c r="S14" s="9">
        <v>1</v>
      </c>
      <c r="T14" s="9">
        <v>1</v>
      </c>
      <c r="U14" s="9">
        <v>1</v>
      </c>
      <c r="V14" s="9">
        <v>2</v>
      </c>
      <c r="W14" s="9">
        <v>2</v>
      </c>
      <c r="X14" s="46"/>
      <c r="Y14" s="9">
        <v>1</v>
      </c>
      <c r="Z14" s="9">
        <v>2</v>
      </c>
      <c r="AA14" s="9">
        <v>1</v>
      </c>
      <c r="AB14" s="46"/>
      <c r="AC14" s="9">
        <v>1</v>
      </c>
      <c r="AD14" s="9"/>
      <c r="AE14" s="19"/>
      <c r="AF14" s="79"/>
      <c r="AG14" s="23">
        <v>1</v>
      </c>
      <c r="AH14" s="9">
        <v>1</v>
      </c>
      <c r="AI14" s="46"/>
      <c r="AJ14" s="9">
        <v>1</v>
      </c>
      <c r="AK14" s="9">
        <v>1</v>
      </c>
      <c r="AL14" s="9">
        <v>1</v>
      </c>
      <c r="AM14" s="9"/>
      <c r="AN14" s="9"/>
      <c r="AO14" s="46"/>
      <c r="AP14" s="46"/>
      <c r="AQ14" s="9">
        <v>2</v>
      </c>
      <c r="AR14" s="9">
        <v>2</v>
      </c>
      <c r="AS14" s="9">
        <v>2</v>
      </c>
      <c r="AT14" s="9">
        <v>2</v>
      </c>
      <c r="AU14" s="46"/>
      <c r="AV14" s="9"/>
      <c r="AW14" s="19"/>
      <c r="AX14" s="19">
        <f aca="true" t="shared" si="2" ref="AX14:AX27">$S$10*S14+$T$10*T14+$U$10*U14+$V$10*V14+$W$10*W14+$Y$10*Y14+$Z$10*Z14+$AA$10*AA14+$AC$10*AC14+$AD$10*AD14+$AE$10*AE14</f>
        <v>22</v>
      </c>
      <c r="AY14" s="19">
        <f aca="true" t="shared" si="3" ref="AY14:AY27">$AG$10*AG14+$AH$10*AH14+$AJ$10*AJ14+$AK$10*AK14+$AL$10*AL14+$AM$10*AM14+$AN$10*AN14+$AQ$10*AQ14+$AR$10*AR14+$AS$10*AS14+$AT$10*AT14+$AV$10*AV14+$AW$10*AW14</f>
        <v>30</v>
      </c>
      <c r="AZ14" s="6">
        <f>SUM(AX14:AY14)</f>
        <v>52</v>
      </c>
      <c r="BA14" s="92">
        <v>52</v>
      </c>
      <c r="BB14" s="36">
        <f aca="true" t="shared" si="4" ref="BB14:BB20">AZ14-BA14</f>
        <v>0</v>
      </c>
      <c r="BC14" s="52">
        <v>1</v>
      </c>
      <c r="BD14" s="53">
        <v>1</v>
      </c>
      <c r="BE14" s="53">
        <v>1</v>
      </c>
      <c r="BF14" s="53"/>
      <c r="BG14" s="46"/>
      <c r="BH14" s="53">
        <v>1</v>
      </c>
      <c r="BI14" s="53">
        <v>2</v>
      </c>
      <c r="BJ14" s="53">
        <v>2</v>
      </c>
      <c r="BK14" s="53">
        <v>1</v>
      </c>
      <c r="BL14" s="53"/>
      <c r="BM14" s="53"/>
      <c r="BN14" s="54"/>
      <c r="BO14" s="79"/>
      <c r="BP14" s="52"/>
      <c r="BQ14" s="46"/>
      <c r="BR14" s="53">
        <v>2</v>
      </c>
      <c r="BS14" s="53">
        <v>2</v>
      </c>
      <c r="BT14" s="53">
        <v>1</v>
      </c>
      <c r="BU14" s="53"/>
      <c r="BV14" s="53"/>
      <c r="BW14" s="53"/>
      <c r="BX14" s="53"/>
      <c r="BY14" s="53"/>
      <c r="BZ14" s="53"/>
      <c r="CA14" s="53"/>
      <c r="CB14" s="53"/>
      <c r="CC14" s="46"/>
      <c r="CD14" s="46"/>
      <c r="CE14" s="53">
        <v>1</v>
      </c>
      <c r="CF14" s="53">
        <v>1</v>
      </c>
      <c r="CG14" s="46"/>
      <c r="CH14" s="53">
        <v>1</v>
      </c>
      <c r="CI14" s="54"/>
      <c r="CJ14" s="19">
        <f aca="true" t="shared" si="5" ref="CJ14:CJ27">$BC$10*BC14+$BD$10*BD14+$BE$10*BE14+$BF$10*BF14+$BH$10*BH14+$BI$10*BI14+$BJ$10*BJ14+$BK$10*BK14+$BL$10*BL14+$BM$10*BM14+$BN$10*BN14</f>
        <v>22</v>
      </c>
      <c r="CK14" s="19">
        <f aca="true" t="shared" si="6" ref="CK14:CK27">$BP$10*BP14+$BR$10*BR14+$BS$10*BS14+$BT$10*BT14+$BU$10*BU14+$BV$10*BV14+$BW$10*BW14+$BX$10*BX14+$BY$10*BY14+$BZ$10*BZ14+$CA$10*CA14+$CB$10*CB14+$CE$10*CE14+$CF$10*CF14+$CH$10*CH14+$CI$10*CI14</f>
        <v>16</v>
      </c>
      <c r="CL14" s="6">
        <f>SUM(CJ14:CK14)</f>
        <v>38</v>
      </c>
      <c r="CM14" s="92">
        <v>38</v>
      </c>
      <c r="CN14" s="36">
        <f>CL14-CM14</f>
        <v>0</v>
      </c>
      <c r="CO14" s="23">
        <v>2</v>
      </c>
      <c r="CP14" s="9">
        <v>2</v>
      </c>
      <c r="CQ14" s="9">
        <v>2</v>
      </c>
      <c r="CR14" s="9"/>
      <c r="CS14" s="46"/>
      <c r="CT14" s="9">
        <v>2</v>
      </c>
      <c r="CU14" s="9">
        <v>2</v>
      </c>
      <c r="CV14" s="9">
        <v>2</v>
      </c>
      <c r="CW14" s="9"/>
      <c r="CX14" s="9"/>
      <c r="CY14" s="9"/>
      <c r="CZ14" s="19"/>
      <c r="DA14" s="79"/>
      <c r="DB14" s="23">
        <v>3</v>
      </c>
      <c r="DC14" s="9">
        <v>3</v>
      </c>
      <c r="DD14" s="9">
        <v>2</v>
      </c>
      <c r="DE14" s="9"/>
      <c r="DF14" s="46"/>
      <c r="DG14" s="9">
        <v>3</v>
      </c>
      <c r="DH14" s="9">
        <v>3</v>
      </c>
      <c r="DI14" s="9"/>
      <c r="DJ14" s="9"/>
      <c r="DK14" s="9"/>
      <c r="DL14" s="9"/>
      <c r="DM14" s="9"/>
      <c r="DN14" s="9"/>
      <c r="DO14" s="9"/>
      <c r="DP14" s="9"/>
      <c r="DQ14" s="15"/>
      <c r="DR14" s="51"/>
      <c r="DS14" s="19"/>
      <c r="DT14" s="46"/>
      <c r="DU14" s="46"/>
      <c r="DV14" s="19">
        <f aca="true" t="shared" si="7" ref="DV14:DV27">$CO$10*CO14+$CP$10*CP14+$CQ$10*CQ14+$CR$10*CR14+$CT$10*CT14+$CU$10*CU14+$CV$10*CV14+$CW$10*CW14+$CX$10*CX14+$CY$10*CY14+$CZ$10*CZ14</f>
        <v>30</v>
      </c>
      <c r="DW14" s="19">
        <f aca="true" t="shared" si="8" ref="DW14:DW45">$DB$10*DB14+$DC$10*DC14+$DD$10*DD14+$DE$10*DE14+$DG$10*DG14+$DH$10*DH14+$DI$10*DI14+$DJ$10*DJ14+$DK$10*DK14+$DL$10*DL14+$DM$10*DM14+$DN$10*DN14+$DO$10*DO14+$DP$10*DP14+$DQ$10*DQ14+$DR$10*DR14+$DS$10*DS14</f>
        <v>20</v>
      </c>
      <c r="DX14" s="6">
        <f>SUM(DV14:DW14)</f>
        <v>50</v>
      </c>
      <c r="DY14" s="92">
        <v>50</v>
      </c>
      <c r="DZ14" s="36">
        <f aca="true" t="shared" si="9" ref="DZ14:DZ20">DX14-DY14</f>
        <v>0</v>
      </c>
    </row>
    <row r="15" spans="1:130" ht="12" customHeight="1">
      <c r="A15" s="18" t="s">
        <v>42</v>
      </c>
      <c r="B15" s="15" t="s">
        <v>11</v>
      </c>
      <c r="C15" s="12">
        <v>140</v>
      </c>
      <c r="D15" s="33"/>
      <c r="E15" s="33">
        <f t="shared" si="0"/>
        <v>140</v>
      </c>
      <c r="F15" s="41">
        <f t="shared" si="1"/>
        <v>140</v>
      </c>
      <c r="G15" s="30"/>
      <c r="H15" s="38"/>
      <c r="I15" s="30"/>
      <c r="J15" s="30"/>
      <c r="K15" s="30"/>
      <c r="L15" s="30"/>
      <c r="M15" s="30"/>
      <c r="N15" s="30"/>
      <c r="O15" s="30"/>
      <c r="P15" s="14"/>
      <c r="Q15" s="30"/>
      <c r="R15" s="16">
        <v>140</v>
      </c>
      <c r="S15" s="9">
        <v>1</v>
      </c>
      <c r="T15" s="9">
        <v>1</v>
      </c>
      <c r="U15" s="9">
        <v>1</v>
      </c>
      <c r="V15" s="9">
        <v>2</v>
      </c>
      <c r="W15" s="9">
        <v>2</v>
      </c>
      <c r="X15" s="46"/>
      <c r="Y15" s="9">
        <v>1</v>
      </c>
      <c r="Z15" s="9">
        <v>2</v>
      </c>
      <c r="AA15" s="9">
        <v>1</v>
      </c>
      <c r="AB15" s="46"/>
      <c r="AC15" s="9">
        <v>1</v>
      </c>
      <c r="AD15" s="9"/>
      <c r="AE15" s="19"/>
      <c r="AF15" s="79"/>
      <c r="AG15" s="23">
        <v>1</v>
      </c>
      <c r="AH15" s="9">
        <v>1</v>
      </c>
      <c r="AI15" s="46"/>
      <c r="AJ15" s="9">
        <v>1</v>
      </c>
      <c r="AK15" s="9">
        <v>1</v>
      </c>
      <c r="AL15" s="9">
        <v>1</v>
      </c>
      <c r="AM15" s="9"/>
      <c r="AN15" s="9"/>
      <c r="AO15" s="46"/>
      <c r="AP15" s="46"/>
      <c r="AQ15" s="9">
        <v>2</v>
      </c>
      <c r="AR15" s="9">
        <v>2</v>
      </c>
      <c r="AS15" s="9">
        <v>2</v>
      </c>
      <c r="AT15" s="9">
        <v>2</v>
      </c>
      <c r="AU15" s="46"/>
      <c r="AV15" s="9"/>
      <c r="AW15" s="19"/>
      <c r="AX15" s="19">
        <f t="shared" si="2"/>
        <v>22</v>
      </c>
      <c r="AY15" s="19">
        <f t="shared" si="3"/>
        <v>30</v>
      </c>
      <c r="AZ15" s="6">
        <f aca="true" t="shared" si="10" ref="AZ15:AZ20">SUM(AX15:AY15)</f>
        <v>52</v>
      </c>
      <c r="BA15" s="92">
        <v>52</v>
      </c>
      <c r="BB15" s="36">
        <f t="shared" si="4"/>
        <v>0</v>
      </c>
      <c r="BC15" s="52">
        <v>1</v>
      </c>
      <c r="BD15" s="53">
        <v>1</v>
      </c>
      <c r="BE15" s="53">
        <v>1</v>
      </c>
      <c r="BF15" s="53"/>
      <c r="BG15" s="46"/>
      <c r="BH15" s="53">
        <v>1</v>
      </c>
      <c r="BI15" s="53">
        <v>2</v>
      </c>
      <c r="BJ15" s="53">
        <v>2</v>
      </c>
      <c r="BK15" s="53">
        <v>1</v>
      </c>
      <c r="BL15" s="53"/>
      <c r="BM15" s="53"/>
      <c r="BN15" s="54"/>
      <c r="BO15" s="79"/>
      <c r="BP15" s="52"/>
      <c r="BQ15" s="46"/>
      <c r="BR15" s="53">
        <v>2</v>
      </c>
      <c r="BS15" s="53">
        <v>2</v>
      </c>
      <c r="BT15" s="53">
        <v>1</v>
      </c>
      <c r="BU15" s="53"/>
      <c r="BV15" s="53"/>
      <c r="BW15" s="53"/>
      <c r="BX15" s="53"/>
      <c r="BY15" s="53"/>
      <c r="BZ15" s="53"/>
      <c r="CA15" s="53"/>
      <c r="CB15" s="53"/>
      <c r="CC15" s="46"/>
      <c r="CD15" s="46"/>
      <c r="CE15" s="53">
        <v>1</v>
      </c>
      <c r="CF15" s="53">
        <v>1</v>
      </c>
      <c r="CG15" s="46"/>
      <c r="CH15" s="53">
        <v>1</v>
      </c>
      <c r="CI15" s="54"/>
      <c r="CJ15" s="19">
        <f t="shared" si="5"/>
        <v>22</v>
      </c>
      <c r="CK15" s="19">
        <f t="shared" si="6"/>
        <v>16</v>
      </c>
      <c r="CL15" s="6">
        <f aca="true" t="shared" si="11" ref="CL15:CL27">SUM(CJ15:CK15)</f>
        <v>38</v>
      </c>
      <c r="CM15" s="92">
        <v>38</v>
      </c>
      <c r="CN15" s="36">
        <f aca="true" t="shared" si="12" ref="CN15:CN27">CL15-CM15</f>
        <v>0</v>
      </c>
      <c r="CO15" s="23">
        <v>2</v>
      </c>
      <c r="CP15" s="9">
        <v>2</v>
      </c>
      <c r="CQ15" s="9">
        <v>2</v>
      </c>
      <c r="CR15" s="9"/>
      <c r="CS15" s="46"/>
      <c r="CT15" s="9">
        <v>2</v>
      </c>
      <c r="CU15" s="9">
        <v>2</v>
      </c>
      <c r="CV15" s="9">
        <v>2</v>
      </c>
      <c r="CW15" s="9"/>
      <c r="CX15" s="9"/>
      <c r="CY15" s="9"/>
      <c r="CZ15" s="19"/>
      <c r="DA15" s="79"/>
      <c r="DB15" s="23">
        <v>3</v>
      </c>
      <c r="DC15" s="9">
        <v>3</v>
      </c>
      <c r="DD15" s="9">
        <v>2</v>
      </c>
      <c r="DE15" s="9"/>
      <c r="DF15" s="46"/>
      <c r="DG15" s="9">
        <v>3</v>
      </c>
      <c r="DH15" s="9">
        <v>3</v>
      </c>
      <c r="DI15" s="9"/>
      <c r="DJ15" s="9"/>
      <c r="DK15" s="9"/>
      <c r="DL15" s="9"/>
      <c r="DM15" s="9"/>
      <c r="DN15" s="9"/>
      <c r="DO15" s="9"/>
      <c r="DP15" s="9"/>
      <c r="DQ15" s="15"/>
      <c r="DR15" s="51"/>
      <c r="DS15" s="19"/>
      <c r="DT15" s="46"/>
      <c r="DU15" s="46"/>
      <c r="DV15" s="19">
        <f t="shared" si="7"/>
        <v>30</v>
      </c>
      <c r="DW15" s="19">
        <f t="shared" si="8"/>
        <v>20</v>
      </c>
      <c r="DX15" s="6">
        <f aca="true" t="shared" si="13" ref="DX15:DX20">SUM(DV15:DW15)</f>
        <v>50</v>
      </c>
      <c r="DY15" s="92">
        <v>50</v>
      </c>
      <c r="DZ15" s="36">
        <f t="shared" si="9"/>
        <v>0</v>
      </c>
    </row>
    <row r="16" spans="1:130" ht="12" customHeight="1">
      <c r="A16" s="18" t="s">
        <v>43</v>
      </c>
      <c r="B16" s="15" t="s">
        <v>24</v>
      </c>
      <c r="C16" s="12">
        <v>140</v>
      </c>
      <c r="D16" s="33"/>
      <c r="E16" s="33">
        <f t="shared" si="0"/>
        <v>140</v>
      </c>
      <c r="F16" s="41">
        <f t="shared" si="1"/>
        <v>140</v>
      </c>
      <c r="G16" s="30"/>
      <c r="H16" s="38"/>
      <c r="I16" s="30"/>
      <c r="J16" s="30"/>
      <c r="K16" s="30"/>
      <c r="L16" s="30"/>
      <c r="M16" s="30"/>
      <c r="N16" s="30"/>
      <c r="O16" s="30"/>
      <c r="P16" s="30"/>
      <c r="Q16" s="30"/>
      <c r="R16" s="16">
        <v>140</v>
      </c>
      <c r="S16" s="9">
        <v>1</v>
      </c>
      <c r="T16" s="9">
        <v>1</v>
      </c>
      <c r="U16" s="9">
        <v>1</v>
      </c>
      <c r="V16" s="9">
        <v>2</v>
      </c>
      <c r="W16" s="9">
        <v>2</v>
      </c>
      <c r="X16" s="46"/>
      <c r="Y16" s="9">
        <v>1</v>
      </c>
      <c r="Z16" s="9">
        <v>2</v>
      </c>
      <c r="AA16" s="9">
        <v>1</v>
      </c>
      <c r="AB16" s="46"/>
      <c r="AC16" s="9">
        <v>1</v>
      </c>
      <c r="AD16" s="9"/>
      <c r="AE16" s="19"/>
      <c r="AF16" s="79"/>
      <c r="AG16" s="23">
        <v>1</v>
      </c>
      <c r="AH16" s="9">
        <v>1</v>
      </c>
      <c r="AI16" s="46"/>
      <c r="AJ16" s="9">
        <v>1</v>
      </c>
      <c r="AK16" s="9">
        <v>1</v>
      </c>
      <c r="AL16" s="9">
        <v>1</v>
      </c>
      <c r="AM16" s="9"/>
      <c r="AN16" s="9"/>
      <c r="AO16" s="46"/>
      <c r="AP16" s="46"/>
      <c r="AQ16" s="9">
        <v>1</v>
      </c>
      <c r="AR16" s="9">
        <v>2</v>
      </c>
      <c r="AS16" s="9">
        <v>2</v>
      </c>
      <c r="AT16" s="9">
        <v>2</v>
      </c>
      <c r="AU16" s="46"/>
      <c r="AV16" s="9"/>
      <c r="AW16" s="19"/>
      <c r="AX16" s="19">
        <f t="shared" si="2"/>
        <v>22</v>
      </c>
      <c r="AY16" s="19">
        <f t="shared" si="3"/>
        <v>26</v>
      </c>
      <c r="AZ16" s="6">
        <f t="shared" si="10"/>
        <v>48</v>
      </c>
      <c r="BA16" s="92">
        <v>48</v>
      </c>
      <c r="BB16" s="36">
        <f t="shared" si="4"/>
        <v>0</v>
      </c>
      <c r="BC16" s="52">
        <v>2</v>
      </c>
      <c r="BD16" s="53">
        <v>2</v>
      </c>
      <c r="BE16" s="53">
        <v>2</v>
      </c>
      <c r="BF16" s="53"/>
      <c r="BG16" s="46"/>
      <c r="BH16" s="53">
        <v>2</v>
      </c>
      <c r="BI16" s="53">
        <v>2</v>
      </c>
      <c r="BJ16" s="53">
        <v>2</v>
      </c>
      <c r="BK16" s="53">
        <v>2</v>
      </c>
      <c r="BL16" s="53"/>
      <c r="BM16" s="53"/>
      <c r="BN16" s="54"/>
      <c r="BO16" s="79"/>
      <c r="BP16" s="52"/>
      <c r="BQ16" s="46"/>
      <c r="BR16" s="53">
        <v>2</v>
      </c>
      <c r="BS16" s="53">
        <v>4</v>
      </c>
      <c r="BT16" s="53">
        <v>2</v>
      </c>
      <c r="BU16" s="53"/>
      <c r="BV16" s="53"/>
      <c r="BW16" s="53"/>
      <c r="BX16" s="53"/>
      <c r="BY16" s="53"/>
      <c r="BZ16" s="53"/>
      <c r="CA16" s="53"/>
      <c r="CB16" s="53"/>
      <c r="CC16" s="46"/>
      <c r="CD16" s="46"/>
      <c r="CE16" s="53">
        <v>4</v>
      </c>
      <c r="CF16" s="53">
        <v>2</v>
      </c>
      <c r="CG16" s="46"/>
      <c r="CH16" s="53">
        <v>2</v>
      </c>
      <c r="CI16" s="54"/>
      <c r="CJ16" s="19">
        <f t="shared" si="5"/>
        <v>30</v>
      </c>
      <c r="CK16" s="19">
        <f t="shared" si="6"/>
        <v>30</v>
      </c>
      <c r="CL16" s="6">
        <f t="shared" si="11"/>
        <v>60</v>
      </c>
      <c r="CM16" s="92">
        <v>60</v>
      </c>
      <c r="CN16" s="36">
        <f t="shared" si="12"/>
        <v>0</v>
      </c>
      <c r="CO16" s="23">
        <v>2</v>
      </c>
      <c r="CP16" s="9">
        <v>2</v>
      </c>
      <c r="CQ16" s="9">
        <v>2</v>
      </c>
      <c r="CR16" s="9"/>
      <c r="CS16" s="46"/>
      <c r="CT16" s="9">
        <v>2</v>
      </c>
      <c r="CU16" s="9">
        <v>1</v>
      </c>
      <c r="CV16" s="9">
        <v>1</v>
      </c>
      <c r="CW16" s="9"/>
      <c r="CX16" s="9"/>
      <c r="CY16" s="9"/>
      <c r="CZ16" s="19"/>
      <c r="DA16" s="79"/>
      <c r="DB16" s="23">
        <v>1</v>
      </c>
      <c r="DC16" s="9">
        <v>2</v>
      </c>
      <c r="DD16" s="9">
        <v>1</v>
      </c>
      <c r="DE16" s="9"/>
      <c r="DF16" s="46"/>
      <c r="DG16" s="9">
        <v>1</v>
      </c>
      <c r="DH16" s="9">
        <v>1</v>
      </c>
      <c r="DI16" s="9"/>
      <c r="DJ16" s="9"/>
      <c r="DK16" s="9"/>
      <c r="DL16" s="9"/>
      <c r="DM16" s="9"/>
      <c r="DN16" s="9"/>
      <c r="DO16" s="9"/>
      <c r="DP16" s="9"/>
      <c r="DQ16" s="15"/>
      <c r="DR16" s="51"/>
      <c r="DS16" s="19"/>
      <c r="DT16" s="46"/>
      <c r="DU16" s="46"/>
      <c r="DV16" s="19">
        <f t="shared" si="7"/>
        <v>24</v>
      </c>
      <c r="DW16" s="19">
        <f t="shared" si="8"/>
        <v>8</v>
      </c>
      <c r="DX16" s="6">
        <f t="shared" si="13"/>
        <v>32</v>
      </c>
      <c r="DY16" s="92">
        <v>32</v>
      </c>
      <c r="DZ16" s="36">
        <f t="shared" si="9"/>
        <v>0</v>
      </c>
    </row>
    <row r="17" spans="1:130" ht="12" customHeight="1">
      <c r="A17" s="18" t="s">
        <v>44</v>
      </c>
      <c r="B17" s="15" t="s">
        <v>26</v>
      </c>
      <c r="C17" s="12">
        <v>70</v>
      </c>
      <c r="D17" s="33"/>
      <c r="E17" s="33">
        <f t="shared" si="0"/>
        <v>70</v>
      </c>
      <c r="F17" s="41">
        <f t="shared" si="1"/>
        <v>70</v>
      </c>
      <c r="G17" s="30"/>
      <c r="H17" s="38"/>
      <c r="I17" s="30"/>
      <c r="J17" s="30"/>
      <c r="K17" s="30"/>
      <c r="L17" s="30"/>
      <c r="M17" s="30"/>
      <c r="N17" s="30"/>
      <c r="O17" s="30"/>
      <c r="P17" s="30"/>
      <c r="Q17" s="30"/>
      <c r="R17" s="16">
        <v>70</v>
      </c>
      <c r="S17" s="9">
        <v>2</v>
      </c>
      <c r="T17" s="9">
        <v>2</v>
      </c>
      <c r="U17" s="9">
        <v>2</v>
      </c>
      <c r="V17" s="9">
        <v>2</v>
      </c>
      <c r="W17" s="9">
        <v>2</v>
      </c>
      <c r="X17" s="46"/>
      <c r="Y17" s="9">
        <v>2</v>
      </c>
      <c r="Z17" s="9">
        <v>2</v>
      </c>
      <c r="AA17" s="9">
        <v>2</v>
      </c>
      <c r="AB17" s="46"/>
      <c r="AC17" s="9">
        <v>2</v>
      </c>
      <c r="AD17" s="9"/>
      <c r="AE17" s="19"/>
      <c r="AF17" s="79"/>
      <c r="AG17" s="23">
        <v>2</v>
      </c>
      <c r="AH17" s="9">
        <v>2</v>
      </c>
      <c r="AI17" s="46"/>
      <c r="AJ17" s="9">
        <v>2</v>
      </c>
      <c r="AK17" s="9">
        <v>1</v>
      </c>
      <c r="AL17" s="9">
        <v>1</v>
      </c>
      <c r="AM17" s="9"/>
      <c r="AN17" s="9"/>
      <c r="AO17" s="46"/>
      <c r="AP17" s="46"/>
      <c r="AQ17" s="9">
        <v>2</v>
      </c>
      <c r="AR17" s="9">
        <v>2</v>
      </c>
      <c r="AS17" s="9">
        <v>1</v>
      </c>
      <c r="AT17" s="9">
        <v>1</v>
      </c>
      <c r="AU17" s="46"/>
      <c r="AV17" s="9"/>
      <c r="AW17" s="19"/>
      <c r="AX17" s="19">
        <f t="shared" si="2"/>
        <v>34</v>
      </c>
      <c r="AY17" s="19">
        <f t="shared" si="3"/>
        <v>36</v>
      </c>
      <c r="AZ17" s="6">
        <f t="shared" si="10"/>
        <v>70</v>
      </c>
      <c r="BA17" s="92">
        <v>70</v>
      </c>
      <c r="BB17" s="36">
        <f t="shared" si="4"/>
        <v>0</v>
      </c>
      <c r="BC17" s="52"/>
      <c r="BD17" s="53"/>
      <c r="BE17" s="53"/>
      <c r="BF17" s="53"/>
      <c r="BG17" s="46"/>
      <c r="BH17" s="53"/>
      <c r="BI17" s="53"/>
      <c r="BJ17" s="53"/>
      <c r="BK17" s="53"/>
      <c r="BL17" s="53"/>
      <c r="BM17" s="53"/>
      <c r="BN17" s="54"/>
      <c r="BO17" s="79"/>
      <c r="BP17" s="52"/>
      <c r="BQ17" s="46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46"/>
      <c r="CD17" s="46"/>
      <c r="CE17" s="53"/>
      <c r="CF17" s="53"/>
      <c r="CG17" s="46"/>
      <c r="CH17" s="53"/>
      <c r="CI17" s="54"/>
      <c r="CJ17" s="19">
        <f t="shared" si="5"/>
        <v>0</v>
      </c>
      <c r="CK17" s="19">
        <f t="shared" si="6"/>
        <v>0</v>
      </c>
      <c r="CL17" s="6">
        <f t="shared" si="11"/>
        <v>0</v>
      </c>
      <c r="CM17" s="92">
        <v>0</v>
      </c>
      <c r="CN17" s="36">
        <f t="shared" si="12"/>
        <v>0</v>
      </c>
      <c r="CO17" s="23"/>
      <c r="CP17" s="9"/>
      <c r="CQ17" s="9"/>
      <c r="CR17" s="9"/>
      <c r="CS17" s="46"/>
      <c r="CT17" s="9"/>
      <c r="CU17" s="9"/>
      <c r="CV17" s="9"/>
      <c r="CW17" s="9"/>
      <c r="CX17" s="9"/>
      <c r="CY17" s="9"/>
      <c r="CZ17" s="19"/>
      <c r="DA17" s="79"/>
      <c r="DB17" s="23"/>
      <c r="DC17" s="9"/>
      <c r="DD17" s="9"/>
      <c r="DE17" s="9"/>
      <c r="DF17" s="46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15"/>
      <c r="DR17" s="51"/>
      <c r="DS17" s="19"/>
      <c r="DT17" s="46"/>
      <c r="DU17" s="46"/>
      <c r="DV17" s="19">
        <f t="shared" si="7"/>
        <v>0</v>
      </c>
      <c r="DW17" s="19">
        <f t="shared" si="8"/>
        <v>0</v>
      </c>
      <c r="DX17" s="6">
        <f t="shared" si="13"/>
        <v>0</v>
      </c>
      <c r="DY17" s="92">
        <v>0</v>
      </c>
      <c r="DZ17" s="36">
        <f t="shared" si="9"/>
        <v>0</v>
      </c>
    </row>
    <row r="18" spans="1:130" ht="12" customHeight="1">
      <c r="A18" s="18" t="s">
        <v>45</v>
      </c>
      <c r="B18" s="15" t="s">
        <v>12</v>
      </c>
      <c r="C18" s="12">
        <v>105</v>
      </c>
      <c r="D18" s="33">
        <v>29</v>
      </c>
      <c r="E18" s="33">
        <f t="shared" si="0"/>
        <v>105</v>
      </c>
      <c r="F18" s="41">
        <f t="shared" si="1"/>
        <v>105</v>
      </c>
      <c r="G18" s="30"/>
      <c r="H18" s="38"/>
      <c r="I18" s="30"/>
      <c r="J18" s="30"/>
      <c r="K18" s="30"/>
      <c r="L18" s="30"/>
      <c r="M18" s="30"/>
      <c r="N18" s="30"/>
      <c r="O18" s="30"/>
      <c r="P18" s="30"/>
      <c r="Q18" s="30"/>
      <c r="R18" s="16">
        <v>105</v>
      </c>
      <c r="S18" s="9"/>
      <c r="T18" s="9"/>
      <c r="U18" s="9"/>
      <c r="V18" s="9"/>
      <c r="W18" s="9"/>
      <c r="X18" s="46"/>
      <c r="Y18" s="9"/>
      <c r="Z18" s="9"/>
      <c r="AA18" s="9"/>
      <c r="AB18" s="46"/>
      <c r="AC18" s="9"/>
      <c r="AD18" s="9"/>
      <c r="AE18" s="19"/>
      <c r="AF18" s="79"/>
      <c r="AG18" s="23"/>
      <c r="AH18" s="9"/>
      <c r="AI18" s="46"/>
      <c r="AJ18" s="9"/>
      <c r="AK18" s="9"/>
      <c r="AL18" s="9"/>
      <c r="AM18" s="9"/>
      <c r="AN18" s="9"/>
      <c r="AO18" s="46"/>
      <c r="AP18" s="46"/>
      <c r="AQ18" s="9"/>
      <c r="AR18" s="9"/>
      <c r="AS18" s="9"/>
      <c r="AT18" s="9"/>
      <c r="AU18" s="46"/>
      <c r="AV18" s="9"/>
      <c r="AW18" s="19"/>
      <c r="AX18" s="19">
        <f t="shared" si="2"/>
        <v>0</v>
      </c>
      <c r="AY18" s="19">
        <f t="shared" si="3"/>
        <v>0</v>
      </c>
      <c r="AZ18" s="6">
        <f t="shared" si="10"/>
        <v>0</v>
      </c>
      <c r="BA18" s="92">
        <v>0</v>
      </c>
      <c r="BB18" s="36">
        <f t="shared" si="4"/>
        <v>0</v>
      </c>
      <c r="BC18" s="52">
        <v>2</v>
      </c>
      <c r="BD18" s="53">
        <v>2</v>
      </c>
      <c r="BE18" s="53">
        <v>2</v>
      </c>
      <c r="BF18" s="53"/>
      <c r="BG18" s="46"/>
      <c r="BH18" s="53">
        <v>2</v>
      </c>
      <c r="BI18" s="53">
        <v>2</v>
      </c>
      <c r="BJ18" s="53">
        <v>2</v>
      </c>
      <c r="BK18" s="53">
        <v>2</v>
      </c>
      <c r="BL18" s="53"/>
      <c r="BM18" s="53"/>
      <c r="BN18" s="54"/>
      <c r="BO18" s="79"/>
      <c r="BP18" s="52"/>
      <c r="BQ18" s="46"/>
      <c r="BR18" s="53">
        <v>2</v>
      </c>
      <c r="BS18" s="53">
        <v>2</v>
      </c>
      <c r="BT18" s="53">
        <v>4</v>
      </c>
      <c r="BU18" s="53"/>
      <c r="BV18" s="53"/>
      <c r="BW18" s="53"/>
      <c r="BX18" s="53"/>
      <c r="BY18" s="53"/>
      <c r="BZ18" s="53"/>
      <c r="CA18" s="53"/>
      <c r="CB18" s="53"/>
      <c r="CC18" s="46"/>
      <c r="CD18" s="46"/>
      <c r="CE18" s="53">
        <v>2</v>
      </c>
      <c r="CF18" s="53">
        <v>2</v>
      </c>
      <c r="CG18" s="46"/>
      <c r="CH18" s="53">
        <v>2</v>
      </c>
      <c r="CI18" s="54"/>
      <c r="CJ18" s="19">
        <f t="shared" si="5"/>
        <v>30</v>
      </c>
      <c r="CK18" s="19">
        <f t="shared" si="6"/>
        <v>28</v>
      </c>
      <c r="CL18" s="6">
        <f t="shared" si="11"/>
        <v>58</v>
      </c>
      <c r="CM18" s="92">
        <v>58</v>
      </c>
      <c r="CN18" s="36">
        <f t="shared" si="12"/>
        <v>0</v>
      </c>
      <c r="CO18" s="23">
        <v>2</v>
      </c>
      <c r="CP18" s="9">
        <v>2</v>
      </c>
      <c r="CQ18" s="9">
        <v>2</v>
      </c>
      <c r="CR18" s="9"/>
      <c r="CS18" s="46"/>
      <c r="CT18" s="9">
        <v>3</v>
      </c>
      <c r="CU18" s="9">
        <v>2</v>
      </c>
      <c r="CV18" s="9">
        <v>3</v>
      </c>
      <c r="CW18" s="9"/>
      <c r="CX18" s="9"/>
      <c r="CY18" s="9"/>
      <c r="CZ18" s="19"/>
      <c r="DA18" s="79"/>
      <c r="DB18" s="23">
        <v>2</v>
      </c>
      <c r="DC18" s="9">
        <v>2</v>
      </c>
      <c r="DD18" s="9">
        <v>2</v>
      </c>
      <c r="DE18" s="9"/>
      <c r="DF18" s="46"/>
      <c r="DG18" s="9">
        <v>2</v>
      </c>
      <c r="DH18" s="9">
        <v>2</v>
      </c>
      <c r="DI18" s="9"/>
      <c r="DJ18" s="9"/>
      <c r="DK18" s="9"/>
      <c r="DL18" s="9"/>
      <c r="DM18" s="9"/>
      <c r="DN18" s="9"/>
      <c r="DO18" s="9"/>
      <c r="DP18" s="9"/>
      <c r="DQ18" s="15"/>
      <c r="DR18" s="51"/>
      <c r="DS18" s="19"/>
      <c r="DT18" s="46"/>
      <c r="DU18" s="46"/>
      <c r="DV18" s="19">
        <f t="shared" si="7"/>
        <v>33</v>
      </c>
      <c r="DW18" s="19">
        <f t="shared" si="8"/>
        <v>14</v>
      </c>
      <c r="DX18" s="6">
        <f t="shared" si="13"/>
        <v>47</v>
      </c>
      <c r="DY18" s="92">
        <v>47</v>
      </c>
      <c r="DZ18" s="36">
        <f t="shared" si="9"/>
        <v>0</v>
      </c>
    </row>
    <row r="19" spans="1:130" ht="12" customHeight="1">
      <c r="A19" s="18" t="s">
        <v>46</v>
      </c>
      <c r="B19" s="15" t="s">
        <v>13</v>
      </c>
      <c r="C19" s="12">
        <v>70</v>
      </c>
      <c r="D19" s="33">
        <v>18</v>
      </c>
      <c r="E19" s="33">
        <f t="shared" si="0"/>
        <v>70</v>
      </c>
      <c r="F19" s="41">
        <f t="shared" si="1"/>
        <v>70</v>
      </c>
      <c r="G19" s="30"/>
      <c r="H19" s="38"/>
      <c r="I19" s="30"/>
      <c r="J19" s="30"/>
      <c r="K19" s="30"/>
      <c r="L19" s="30"/>
      <c r="M19" s="30"/>
      <c r="N19" s="30"/>
      <c r="O19" s="30"/>
      <c r="P19" s="30"/>
      <c r="Q19" s="30"/>
      <c r="R19" s="16">
        <v>70</v>
      </c>
      <c r="S19" s="9"/>
      <c r="T19" s="9"/>
      <c r="U19" s="9"/>
      <c r="V19" s="9"/>
      <c r="W19" s="9"/>
      <c r="X19" s="46"/>
      <c r="Y19" s="9"/>
      <c r="Z19" s="9"/>
      <c r="AA19" s="9"/>
      <c r="AB19" s="46"/>
      <c r="AC19" s="9"/>
      <c r="AD19" s="9"/>
      <c r="AE19" s="19"/>
      <c r="AF19" s="79"/>
      <c r="AG19" s="23"/>
      <c r="AH19" s="9"/>
      <c r="AI19" s="46"/>
      <c r="AJ19" s="9"/>
      <c r="AK19" s="9"/>
      <c r="AL19" s="9"/>
      <c r="AM19" s="9"/>
      <c r="AN19" s="9"/>
      <c r="AO19" s="46"/>
      <c r="AP19" s="46"/>
      <c r="AQ19" s="9"/>
      <c r="AR19" s="9"/>
      <c r="AS19" s="9"/>
      <c r="AT19" s="9"/>
      <c r="AU19" s="46"/>
      <c r="AV19" s="9"/>
      <c r="AW19" s="19"/>
      <c r="AX19" s="19">
        <f t="shared" si="2"/>
        <v>0</v>
      </c>
      <c r="AY19" s="19">
        <f t="shared" si="3"/>
        <v>0</v>
      </c>
      <c r="AZ19" s="6">
        <f t="shared" si="10"/>
        <v>0</v>
      </c>
      <c r="BA19" s="92">
        <v>0</v>
      </c>
      <c r="BB19" s="36">
        <f t="shared" si="4"/>
        <v>0</v>
      </c>
      <c r="BC19" s="52">
        <v>1</v>
      </c>
      <c r="BD19" s="53">
        <v>1</v>
      </c>
      <c r="BE19" s="53">
        <v>1</v>
      </c>
      <c r="BF19" s="53"/>
      <c r="BG19" s="46"/>
      <c r="BH19" s="53">
        <v>1</v>
      </c>
      <c r="BI19" s="53">
        <v>1</v>
      </c>
      <c r="BJ19" s="53">
        <v>1</v>
      </c>
      <c r="BK19" s="53">
        <v>1</v>
      </c>
      <c r="BL19" s="53"/>
      <c r="BM19" s="53"/>
      <c r="BN19" s="54"/>
      <c r="BO19" s="79"/>
      <c r="BP19" s="52"/>
      <c r="BQ19" s="46"/>
      <c r="BR19" s="53">
        <v>1</v>
      </c>
      <c r="BS19" s="53">
        <v>1</v>
      </c>
      <c r="BT19" s="53">
        <v>1</v>
      </c>
      <c r="BU19" s="53"/>
      <c r="BV19" s="53"/>
      <c r="BW19" s="53"/>
      <c r="BX19" s="53"/>
      <c r="BY19" s="53"/>
      <c r="BZ19" s="53"/>
      <c r="CA19" s="53"/>
      <c r="CB19" s="53"/>
      <c r="CC19" s="46"/>
      <c r="CD19" s="46"/>
      <c r="CE19" s="53">
        <v>1</v>
      </c>
      <c r="CF19" s="53">
        <v>3</v>
      </c>
      <c r="CG19" s="46"/>
      <c r="CH19" s="53">
        <v>1</v>
      </c>
      <c r="CI19" s="54"/>
      <c r="CJ19" s="19">
        <f t="shared" si="5"/>
        <v>15</v>
      </c>
      <c r="CK19" s="19">
        <f t="shared" si="6"/>
        <v>23</v>
      </c>
      <c r="CL19" s="6">
        <f t="shared" si="11"/>
        <v>38</v>
      </c>
      <c r="CM19" s="92">
        <v>38</v>
      </c>
      <c r="CN19" s="36">
        <f t="shared" si="12"/>
        <v>0</v>
      </c>
      <c r="CO19" s="23">
        <v>2</v>
      </c>
      <c r="CP19" s="9">
        <v>1</v>
      </c>
      <c r="CQ19" s="9">
        <v>1</v>
      </c>
      <c r="CR19" s="9"/>
      <c r="CS19" s="46"/>
      <c r="CT19" s="9">
        <v>1</v>
      </c>
      <c r="CU19" s="9">
        <v>2</v>
      </c>
      <c r="CV19" s="9">
        <v>1</v>
      </c>
      <c r="CW19" s="9"/>
      <c r="CX19" s="9"/>
      <c r="CY19" s="9"/>
      <c r="CZ19" s="19"/>
      <c r="DA19" s="79"/>
      <c r="DB19" s="23">
        <v>1</v>
      </c>
      <c r="DC19" s="9">
        <v>1</v>
      </c>
      <c r="DD19" s="9">
        <v>1</v>
      </c>
      <c r="DE19" s="9"/>
      <c r="DF19" s="46"/>
      <c r="DG19" s="9">
        <v>1</v>
      </c>
      <c r="DH19" s="9">
        <v>1</v>
      </c>
      <c r="DI19" s="9"/>
      <c r="DJ19" s="9"/>
      <c r="DK19" s="9"/>
      <c r="DL19" s="9"/>
      <c r="DM19" s="9"/>
      <c r="DN19" s="9"/>
      <c r="DO19" s="9"/>
      <c r="DP19" s="9"/>
      <c r="DQ19" s="15"/>
      <c r="DR19" s="51"/>
      <c r="DS19" s="19"/>
      <c r="DT19" s="46"/>
      <c r="DU19" s="46"/>
      <c r="DV19" s="19">
        <f t="shared" si="7"/>
        <v>25</v>
      </c>
      <c r="DW19" s="19">
        <f t="shared" si="8"/>
        <v>7</v>
      </c>
      <c r="DX19" s="6">
        <f t="shared" si="13"/>
        <v>32</v>
      </c>
      <c r="DY19" s="92">
        <v>32</v>
      </c>
      <c r="DZ19" s="36">
        <f t="shared" si="9"/>
        <v>0</v>
      </c>
    </row>
    <row r="20" spans="1:130" ht="12" customHeight="1">
      <c r="A20" s="18" t="s">
        <v>47</v>
      </c>
      <c r="B20" s="15" t="s">
        <v>32</v>
      </c>
      <c r="C20" s="12">
        <v>70</v>
      </c>
      <c r="D20" s="33">
        <v>32</v>
      </c>
      <c r="E20" s="33">
        <f t="shared" si="0"/>
        <v>70</v>
      </c>
      <c r="F20" s="41">
        <f t="shared" si="1"/>
        <v>70</v>
      </c>
      <c r="G20" s="30"/>
      <c r="H20" s="38"/>
      <c r="I20" s="30"/>
      <c r="J20" s="30"/>
      <c r="K20" s="30"/>
      <c r="L20" s="30"/>
      <c r="M20" s="30"/>
      <c r="N20" s="30"/>
      <c r="O20" s="30"/>
      <c r="P20" s="30"/>
      <c r="Q20" s="30"/>
      <c r="R20" s="16">
        <v>70</v>
      </c>
      <c r="S20" s="9">
        <v>1</v>
      </c>
      <c r="T20" s="9">
        <v>2</v>
      </c>
      <c r="U20" s="9">
        <v>2</v>
      </c>
      <c r="V20" s="9">
        <v>2</v>
      </c>
      <c r="W20" s="9">
        <v>1</v>
      </c>
      <c r="X20" s="46"/>
      <c r="Y20" s="9">
        <v>2</v>
      </c>
      <c r="Z20" s="9">
        <v>2</v>
      </c>
      <c r="AA20" s="9">
        <v>2</v>
      </c>
      <c r="AB20" s="46"/>
      <c r="AC20" s="9">
        <v>2</v>
      </c>
      <c r="AD20" s="9"/>
      <c r="AE20" s="19"/>
      <c r="AF20" s="79"/>
      <c r="AG20" s="23">
        <v>2</v>
      </c>
      <c r="AH20" s="9">
        <v>2</v>
      </c>
      <c r="AI20" s="46"/>
      <c r="AJ20" s="9">
        <v>2</v>
      </c>
      <c r="AK20" s="9">
        <v>2</v>
      </c>
      <c r="AL20" s="9">
        <v>2</v>
      </c>
      <c r="AM20" s="9"/>
      <c r="AN20" s="9"/>
      <c r="AO20" s="46"/>
      <c r="AP20" s="46"/>
      <c r="AQ20" s="9">
        <v>2</v>
      </c>
      <c r="AR20" s="9">
        <v>2</v>
      </c>
      <c r="AS20" s="9">
        <v>2</v>
      </c>
      <c r="AT20" s="9">
        <v>2</v>
      </c>
      <c r="AU20" s="46"/>
      <c r="AV20" s="9"/>
      <c r="AW20" s="19"/>
      <c r="AX20" s="19">
        <f t="shared" si="2"/>
        <v>30</v>
      </c>
      <c r="AY20" s="19">
        <f t="shared" si="3"/>
        <v>40</v>
      </c>
      <c r="AZ20" s="6">
        <f t="shared" si="10"/>
        <v>70</v>
      </c>
      <c r="BA20" s="92">
        <v>70</v>
      </c>
      <c r="BB20" s="36">
        <f t="shared" si="4"/>
        <v>0</v>
      </c>
      <c r="BC20" s="52"/>
      <c r="BD20" s="53"/>
      <c r="BE20" s="53"/>
      <c r="BF20" s="53"/>
      <c r="BG20" s="46"/>
      <c r="BH20" s="53"/>
      <c r="BI20" s="53"/>
      <c r="BJ20" s="53"/>
      <c r="BK20" s="53"/>
      <c r="BL20" s="53"/>
      <c r="BM20" s="53"/>
      <c r="BN20" s="54"/>
      <c r="BO20" s="79"/>
      <c r="BP20" s="52"/>
      <c r="BQ20" s="46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46"/>
      <c r="CD20" s="46"/>
      <c r="CE20" s="53"/>
      <c r="CF20" s="53"/>
      <c r="CG20" s="46"/>
      <c r="CH20" s="53"/>
      <c r="CI20" s="54"/>
      <c r="CJ20" s="19">
        <f t="shared" si="5"/>
        <v>0</v>
      </c>
      <c r="CK20" s="19">
        <f t="shared" si="6"/>
        <v>0</v>
      </c>
      <c r="CL20" s="6">
        <f t="shared" si="11"/>
        <v>0</v>
      </c>
      <c r="CM20" s="92">
        <v>0</v>
      </c>
      <c r="CN20" s="36">
        <f t="shared" si="12"/>
        <v>0</v>
      </c>
      <c r="CO20" s="23"/>
      <c r="CP20" s="9"/>
      <c r="CQ20" s="9"/>
      <c r="CR20" s="9"/>
      <c r="CS20" s="46"/>
      <c r="CT20" s="9"/>
      <c r="CU20" s="9"/>
      <c r="CV20" s="9"/>
      <c r="CW20" s="9"/>
      <c r="CX20" s="9"/>
      <c r="CY20" s="9"/>
      <c r="CZ20" s="19"/>
      <c r="DA20" s="79"/>
      <c r="DB20" s="23"/>
      <c r="DC20" s="9"/>
      <c r="DD20" s="9"/>
      <c r="DE20" s="9"/>
      <c r="DF20" s="46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15"/>
      <c r="DR20" s="51"/>
      <c r="DS20" s="19"/>
      <c r="DT20" s="46"/>
      <c r="DU20" s="46"/>
      <c r="DV20" s="19">
        <f t="shared" si="7"/>
        <v>0</v>
      </c>
      <c r="DW20" s="19">
        <f t="shared" si="8"/>
        <v>0</v>
      </c>
      <c r="DX20" s="6">
        <f t="shared" si="13"/>
        <v>0</v>
      </c>
      <c r="DY20" s="92">
        <v>0</v>
      </c>
      <c r="DZ20" s="36">
        <f t="shared" si="9"/>
        <v>0</v>
      </c>
    </row>
    <row r="21" spans="1:130" ht="12" customHeight="1">
      <c r="A21" s="18" t="s">
        <v>48</v>
      </c>
      <c r="B21" s="15" t="s">
        <v>23</v>
      </c>
      <c r="C21" s="12">
        <v>210</v>
      </c>
      <c r="D21" s="33"/>
      <c r="E21" s="33">
        <f t="shared" si="0"/>
        <v>210</v>
      </c>
      <c r="F21" s="41">
        <f t="shared" si="1"/>
        <v>210</v>
      </c>
      <c r="G21" s="30"/>
      <c r="H21" s="38"/>
      <c r="I21" s="30"/>
      <c r="J21" s="30"/>
      <c r="K21" s="30"/>
      <c r="L21" s="30"/>
      <c r="M21" s="30"/>
      <c r="N21" s="30"/>
      <c r="O21" s="30"/>
      <c r="P21" s="30"/>
      <c r="Q21" s="30"/>
      <c r="R21" s="16">
        <v>210</v>
      </c>
      <c r="S21" s="9">
        <v>2</v>
      </c>
      <c r="T21" s="9">
        <v>1</v>
      </c>
      <c r="U21" s="9">
        <v>2</v>
      </c>
      <c r="V21" s="9">
        <v>4</v>
      </c>
      <c r="W21" s="9">
        <v>4</v>
      </c>
      <c r="X21" s="46"/>
      <c r="Y21" s="9">
        <v>4</v>
      </c>
      <c r="Z21" s="9">
        <v>2</v>
      </c>
      <c r="AA21" s="9">
        <v>4</v>
      </c>
      <c r="AB21" s="46"/>
      <c r="AC21" s="9">
        <v>2</v>
      </c>
      <c r="AD21" s="9"/>
      <c r="AE21" s="19"/>
      <c r="AF21" s="79"/>
      <c r="AG21" s="23">
        <v>2</v>
      </c>
      <c r="AH21" s="9">
        <v>2</v>
      </c>
      <c r="AI21" s="46"/>
      <c r="AJ21" s="9">
        <v>3</v>
      </c>
      <c r="AK21" s="9">
        <v>4</v>
      </c>
      <c r="AL21" s="9">
        <v>1</v>
      </c>
      <c r="AM21" s="9"/>
      <c r="AN21" s="9"/>
      <c r="AO21" s="46"/>
      <c r="AP21" s="46"/>
      <c r="AQ21" s="9">
        <v>4</v>
      </c>
      <c r="AR21" s="9">
        <v>3</v>
      </c>
      <c r="AS21" s="9">
        <v>4</v>
      </c>
      <c r="AT21" s="9">
        <v>5</v>
      </c>
      <c r="AU21" s="46"/>
      <c r="AV21" s="9"/>
      <c r="AW21" s="19"/>
      <c r="AX21" s="19">
        <f t="shared" si="2"/>
        <v>43</v>
      </c>
      <c r="AY21" s="19">
        <f t="shared" si="3"/>
        <v>60</v>
      </c>
      <c r="AZ21" s="6">
        <f aca="true" t="shared" si="14" ref="AZ21:AZ26">SUM(AX21:AY21)</f>
        <v>103</v>
      </c>
      <c r="BA21" s="92">
        <v>103</v>
      </c>
      <c r="BB21" s="36">
        <f aca="true" t="shared" si="15" ref="BB21:BB26">AZ21-BA21</f>
        <v>0</v>
      </c>
      <c r="BC21" s="52">
        <v>1</v>
      </c>
      <c r="BD21" s="53">
        <v>1</v>
      </c>
      <c r="BE21" s="53">
        <v>1</v>
      </c>
      <c r="BF21" s="53"/>
      <c r="BG21" s="46"/>
      <c r="BH21" s="53">
        <v>2</v>
      </c>
      <c r="BI21" s="53">
        <v>1</v>
      </c>
      <c r="BJ21" s="53">
        <v>1</v>
      </c>
      <c r="BK21" s="53">
        <v>2</v>
      </c>
      <c r="BL21" s="53"/>
      <c r="BM21" s="53"/>
      <c r="BN21" s="54"/>
      <c r="BO21" s="79"/>
      <c r="BP21" s="52"/>
      <c r="BQ21" s="46"/>
      <c r="BR21" s="53">
        <v>3</v>
      </c>
      <c r="BS21" s="53">
        <v>3</v>
      </c>
      <c r="BT21" s="53">
        <v>1</v>
      </c>
      <c r="BU21" s="53"/>
      <c r="BV21" s="53"/>
      <c r="BW21" s="53"/>
      <c r="BX21" s="53"/>
      <c r="BY21" s="53"/>
      <c r="BZ21" s="53"/>
      <c r="CA21" s="53"/>
      <c r="CB21" s="53"/>
      <c r="CC21" s="46"/>
      <c r="CD21" s="46"/>
      <c r="CE21" s="53">
        <v>4</v>
      </c>
      <c r="CF21" s="53">
        <v>3</v>
      </c>
      <c r="CG21" s="46"/>
      <c r="CH21" s="53">
        <v>1</v>
      </c>
      <c r="CI21" s="54"/>
      <c r="CJ21" s="19">
        <f t="shared" si="5"/>
        <v>17</v>
      </c>
      <c r="CK21" s="19">
        <f t="shared" si="6"/>
        <v>32</v>
      </c>
      <c r="CL21" s="6">
        <f t="shared" si="11"/>
        <v>49</v>
      </c>
      <c r="CM21" s="92">
        <v>49</v>
      </c>
      <c r="CN21" s="36">
        <f t="shared" si="12"/>
        <v>0</v>
      </c>
      <c r="CO21" s="23">
        <v>2</v>
      </c>
      <c r="CP21" s="9">
        <v>2</v>
      </c>
      <c r="CQ21" s="9">
        <v>2</v>
      </c>
      <c r="CR21" s="9"/>
      <c r="CS21" s="46"/>
      <c r="CT21" s="9">
        <v>3</v>
      </c>
      <c r="CU21" s="9">
        <v>3</v>
      </c>
      <c r="CV21" s="9">
        <v>3</v>
      </c>
      <c r="CW21" s="9"/>
      <c r="CX21" s="9"/>
      <c r="CY21" s="9"/>
      <c r="CZ21" s="19"/>
      <c r="DA21" s="79"/>
      <c r="DB21" s="23">
        <v>3</v>
      </c>
      <c r="DC21" s="9">
        <v>3</v>
      </c>
      <c r="DD21" s="9">
        <v>3</v>
      </c>
      <c r="DE21" s="9"/>
      <c r="DF21" s="46"/>
      <c r="DG21" s="9">
        <v>3</v>
      </c>
      <c r="DH21" s="9">
        <v>3</v>
      </c>
      <c r="DI21" s="9"/>
      <c r="DJ21" s="9"/>
      <c r="DK21" s="9"/>
      <c r="DL21" s="9"/>
      <c r="DM21" s="9"/>
      <c r="DN21" s="9"/>
      <c r="DO21" s="9"/>
      <c r="DP21" s="9"/>
      <c r="DQ21" s="15"/>
      <c r="DR21" s="51"/>
      <c r="DS21" s="19"/>
      <c r="DT21" s="46"/>
      <c r="DU21" s="46"/>
      <c r="DV21" s="19">
        <f t="shared" si="7"/>
        <v>37</v>
      </c>
      <c r="DW21" s="19">
        <f t="shared" si="8"/>
        <v>21</v>
      </c>
      <c r="DX21" s="6">
        <f aca="true" t="shared" si="16" ref="DX21:DX26">SUM(DV21:DW21)</f>
        <v>58</v>
      </c>
      <c r="DY21" s="92">
        <v>58</v>
      </c>
      <c r="DZ21" s="36">
        <f aca="true" t="shared" si="17" ref="DZ21:DZ27">DX21-DY21</f>
        <v>0</v>
      </c>
    </row>
    <row r="22" spans="1:130" ht="12" customHeight="1">
      <c r="A22" s="18" t="s">
        <v>49</v>
      </c>
      <c r="B22" s="15" t="s">
        <v>33</v>
      </c>
      <c r="C22" s="12">
        <v>317</v>
      </c>
      <c r="D22" s="33">
        <v>28</v>
      </c>
      <c r="E22" s="33">
        <f t="shared" si="0"/>
        <v>317</v>
      </c>
      <c r="F22" s="41">
        <f t="shared" si="1"/>
        <v>317</v>
      </c>
      <c r="G22" s="30"/>
      <c r="H22" s="38"/>
      <c r="I22" s="30"/>
      <c r="J22" s="30"/>
      <c r="K22" s="30"/>
      <c r="L22" s="30"/>
      <c r="M22" s="30"/>
      <c r="N22" s="30"/>
      <c r="O22" s="30"/>
      <c r="P22" s="30"/>
      <c r="Q22" s="30"/>
      <c r="R22" s="16">
        <v>317</v>
      </c>
      <c r="S22" s="9">
        <v>5</v>
      </c>
      <c r="T22" s="9">
        <v>2</v>
      </c>
      <c r="U22" s="9">
        <v>3</v>
      </c>
      <c r="V22" s="9">
        <v>4</v>
      </c>
      <c r="W22" s="9">
        <v>5</v>
      </c>
      <c r="X22" s="46"/>
      <c r="Y22" s="9">
        <v>5</v>
      </c>
      <c r="Z22" s="9">
        <v>3</v>
      </c>
      <c r="AA22" s="9">
        <v>4</v>
      </c>
      <c r="AB22" s="46"/>
      <c r="AC22" s="9">
        <v>4</v>
      </c>
      <c r="AD22" s="9"/>
      <c r="AE22" s="19"/>
      <c r="AF22" s="79"/>
      <c r="AG22" s="23">
        <v>4</v>
      </c>
      <c r="AH22" s="9">
        <v>4</v>
      </c>
      <c r="AI22" s="46"/>
      <c r="AJ22" s="9">
        <v>5</v>
      </c>
      <c r="AK22" s="9">
        <v>6</v>
      </c>
      <c r="AL22" s="9">
        <v>2</v>
      </c>
      <c r="AM22" s="9"/>
      <c r="AN22" s="9"/>
      <c r="AO22" s="46"/>
      <c r="AP22" s="46"/>
      <c r="AQ22" s="9">
        <v>6</v>
      </c>
      <c r="AR22" s="9">
        <v>5</v>
      </c>
      <c r="AS22" s="9">
        <v>7</v>
      </c>
      <c r="AT22" s="9">
        <v>6</v>
      </c>
      <c r="AU22" s="46"/>
      <c r="AV22" s="9"/>
      <c r="AW22" s="19"/>
      <c r="AX22" s="19">
        <f t="shared" si="2"/>
        <v>64</v>
      </c>
      <c r="AY22" s="19">
        <f t="shared" si="3"/>
        <v>99</v>
      </c>
      <c r="AZ22" s="6">
        <f t="shared" si="14"/>
        <v>163</v>
      </c>
      <c r="BA22" s="92">
        <v>163</v>
      </c>
      <c r="BB22" s="36">
        <f t="shared" si="15"/>
        <v>0</v>
      </c>
      <c r="BC22" s="52">
        <v>3</v>
      </c>
      <c r="BD22" s="53">
        <v>3</v>
      </c>
      <c r="BE22" s="53">
        <v>2</v>
      </c>
      <c r="BF22" s="53"/>
      <c r="BG22" s="46"/>
      <c r="BH22" s="53">
        <v>3</v>
      </c>
      <c r="BI22" s="53">
        <v>3</v>
      </c>
      <c r="BJ22" s="53">
        <v>3</v>
      </c>
      <c r="BK22" s="53">
        <v>3</v>
      </c>
      <c r="BL22" s="53"/>
      <c r="BM22" s="53"/>
      <c r="BN22" s="54"/>
      <c r="BO22" s="79"/>
      <c r="BP22" s="52"/>
      <c r="BQ22" s="46"/>
      <c r="BR22" s="53">
        <v>4</v>
      </c>
      <c r="BS22" s="53">
        <v>5</v>
      </c>
      <c r="BT22" s="53">
        <v>6</v>
      </c>
      <c r="BU22" s="53"/>
      <c r="BV22" s="53"/>
      <c r="BW22" s="53"/>
      <c r="BX22" s="53"/>
      <c r="BY22" s="53"/>
      <c r="BZ22" s="53"/>
      <c r="CA22" s="53"/>
      <c r="CB22" s="53"/>
      <c r="CC22" s="46"/>
      <c r="CD22" s="46"/>
      <c r="CE22" s="53">
        <v>1</v>
      </c>
      <c r="CF22" s="53">
        <v>4</v>
      </c>
      <c r="CG22" s="46"/>
      <c r="CH22" s="53">
        <v>5</v>
      </c>
      <c r="CI22" s="54"/>
      <c r="CJ22" s="19">
        <f t="shared" si="5"/>
        <v>43</v>
      </c>
      <c r="CK22" s="19">
        <f t="shared" si="6"/>
        <v>55</v>
      </c>
      <c r="CL22" s="6">
        <f t="shared" si="11"/>
        <v>98</v>
      </c>
      <c r="CM22" s="92">
        <v>98</v>
      </c>
      <c r="CN22" s="36">
        <f t="shared" si="12"/>
        <v>0</v>
      </c>
      <c r="CO22" s="23">
        <v>3</v>
      </c>
      <c r="CP22" s="9">
        <v>4</v>
      </c>
      <c r="CQ22" s="9">
        <v>4</v>
      </c>
      <c r="CR22" s="9"/>
      <c r="CS22" s="46"/>
      <c r="CT22" s="9">
        <v>3</v>
      </c>
      <c r="CU22" s="9">
        <v>1</v>
      </c>
      <c r="CV22" s="9">
        <v>2</v>
      </c>
      <c r="CW22" s="9"/>
      <c r="CX22" s="9"/>
      <c r="CY22" s="9"/>
      <c r="CZ22" s="19"/>
      <c r="DA22" s="79"/>
      <c r="DB22" s="23">
        <v>1</v>
      </c>
      <c r="DC22" s="9">
        <v>1</v>
      </c>
      <c r="DD22" s="9">
        <v>3</v>
      </c>
      <c r="DE22" s="9"/>
      <c r="DF22" s="46"/>
      <c r="DG22" s="9">
        <v>5</v>
      </c>
      <c r="DH22" s="9">
        <v>4</v>
      </c>
      <c r="DI22" s="9"/>
      <c r="DJ22" s="9"/>
      <c r="DK22" s="9"/>
      <c r="DL22" s="9"/>
      <c r="DM22" s="9"/>
      <c r="DN22" s="9"/>
      <c r="DO22" s="9"/>
      <c r="DP22" s="9"/>
      <c r="DQ22" s="15"/>
      <c r="DR22" s="51"/>
      <c r="DS22" s="19"/>
      <c r="DT22" s="46"/>
      <c r="DU22" s="46"/>
      <c r="DV22" s="19">
        <f t="shared" si="7"/>
        <v>37</v>
      </c>
      <c r="DW22" s="19">
        <f t="shared" si="8"/>
        <v>19</v>
      </c>
      <c r="DX22" s="6">
        <f t="shared" si="16"/>
        <v>56</v>
      </c>
      <c r="DY22" s="92">
        <v>56</v>
      </c>
      <c r="DZ22" s="36">
        <f t="shared" si="17"/>
        <v>0</v>
      </c>
    </row>
    <row r="23" spans="1:130" ht="12" customHeight="1">
      <c r="A23" s="18" t="s">
        <v>50</v>
      </c>
      <c r="B23" s="56" t="s">
        <v>6</v>
      </c>
      <c r="C23" s="12">
        <v>105</v>
      </c>
      <c r="D23" s="33"/>
      <c r="E23" s="33">
        <f t="shared" si="0"/>
        <v>105</v>
      </c>
      <c r="F23" s="41">
        <f t="shared" si="1"/>
        <v>105</v>
      </c>
      <c r="G23" s="30"/>
      <c r="H23" s="38"/>
      <c r="I23" s="30"/>
      <c r="J23" s="30"/>
      <c r="K23" s="30"/>
      <c r="L23" s="30"/>
      <c r="M23" s="30"/>
      <c r="N23" s="30"/>
      <c r="O23" s="30"/>
      <c r="P23" s="30"/>
      <c r="Q23" s="30"/>
      <c r="R23" s="16">
        <v>105</v>
      </c>
      <c r="S23" s="9">
        <v>2</v>
      </c>
      <c r="T23" s="9">
        <v>2</v>
      </c>
      <c r="U23" s="9">
        <v>2</v>
      </c>
      <c r="V23" s="9">
        <v>2</v>
      </c>
      <c r="W23" s="9">
        <v>2</v>
      </c>
      <c r="X23" s="46"/>
      <c r="Y23" s="9">
        <v>2</v>
      </c>
      <c r="Z23" s="9">
        <v>2</v>
      </c>
      <c r="AA23" s="9">
        <v>2</v>
      </c>
      <c r="AB23" s="46"/>
      <c r="AC23" s="9">
        <v>3</v>
      </c>
      <c r="AD23" s="9"/>
      <c r="AE23" s="19"/>
      <c r="AF23" s="79"/>
      <c r="AG23" s="23">
        <v>3</v>
      </c>
      <c r="AH23" s="9">
        <v>2</v>
      </c>
      <c r="AI23" s="46"/>
      <c r="AJ23" s="9">
        <v>2</v>
      </c>
      <c r="AK23" s="9">
        <v>2</v>
      </c>
      <c r="AL23" s="9">
        <v>2</v>
      </c>
      <c r="AM23" s="9"/>
      <c r="AN23" s="9"/>
      <c r="AO23" s="46"/>
      <c r="AP23" s="46"/>
      <c r="AQ23" s="9">
        <v>2</v>
      </c>
      <c r="AR23" s="9">
        <v>2</v>
      </c>
      <c r="AS23" s="9">
        <v>2</v>
      </c>
      <c r="AT23" s="9">
        <v>2</v>
      </c>
      <c r="AU23" s="46"/>
      <c r="AV23" s="9"/>
      <c r="AW23" s="19"/>
      <c r="AX23" s="19">
        <f t="shared" si="2"/>
        <v>35</v>
      </c>
      <c r="AY23" s="19">
        <f t="shared" si="3"/>
        <v>41</v>
      </c>
      <c r="AZ23" s="6">
        <f t="shared" si="14"/>
        <v>76</v>
      </c>
      <c r="BA23" s="92">
        <v>76</v>
      </c>
      <c r="BB23" s="36">
        <f t="shared" si="15"/>
        <v>0</v>
      </c>
      <c r="BC23" s="52">
        <v>1</v>
      </c>
      <c r="BD23" s="53">
        <v>1</v>
      </c>
      <c r="BE23" s="53">
        <v>1</v>
      </c>
      <c r="BF23" s="53"/>
      <c r="BG23" s="46"/>
      <c r="BH23" s="53">
        <v>1</v>
      </c>
      <c r="BI23" s="53">
        <v>1</v>
      </c>
      <c r="BJ23" s="53">
        <v>1</v>
      </c>
      <c r="BK23" s="53">
        <v>1</v>
      </c>
      <c r="BL23" s="53"/>
      <c r="BM23" s="53"/>
      <c r="BN23" s="54"/>
      <c r="BO23" s="79"/>
      <c r="BP23" s="52"/>
      <c r="BQ23" s="46"/>
      <c r="BR23" s="53">
        <v>1</v>
      </c>
      <c r="BS23" s="53">
        <v>2</v>
      </c>
      <c r="BT23" s="53">
        <v>1</v>
      </c>
      <c r="BU23" s="53"/>
      <c r="BV23" s="53"/>
      <c r="BW23" s="53"/>
      <c r="BX23" s="53"/>
      <c r="BY23" s="53"/>
      <c r="BZ23" s="53"/>
      <c r="CA23" s="53"/>
      <c r="CB23" s="53"/>
      <c r="CC23" s="46"/>
      <c r="CD23" s="46"/>
      <c r="CE23" s="53">
        <v>1</v>
      </c>
      <c r="CF23" s="53">
        <v>1</v>
      </c>
      <c r="CG23" s="46"/>
      <c r="CH23" s="53">
        <v>1</v>
      </c>
      <c r="CI23" s="54"/>
      <c r="CJ23" s="19">
        <f t="shared" si="5"/>
        <v>15</v>
      </c>
      <c r="CK23" s="19">
        <f t="shared" si="6"/>
        <v>14</v>
      </c>
      <c r="CL23" s="6">
        <f t="shared" si="11"/>
        <v>29</v>
      </c>
      <c r="CM23" s="92">
        <v>29</v>
      </c>
      <c r="CN23" s="36">
        <f t="shared" si="12"/>
        <v>0</v>
      </c>
      <c r="CO23" s="23"/>
      <c r="CP23" s="9"/>
      <c r="CQ23" s="9"/>
      <c r="CR23" s="9"/>
      <c r="CS23" s="46"/>
      <c r="CT23" s="9"/>
      <c r="CU23" s="9"/>
      <c r="CV23" s="9"/>
      <c r="CW23" s="9"/>
      <c r="CX23" s="9"/>
      <c r="CY23" s="9"/>
      <c r="CZ23" s="19"/>
      <c r="DA23" s="79"/>
      <c r="DB23" s="23"/>
      <c r="DC23" s="9"/>
      <c r="DD23" s="9"/>
      <c r="DE23" s="9"/>
      <c r="DF23" s="46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15"/>
      <c r="DR23" s="51"/>
      <c r="DS23" s="19"/>
      <c r="DT23" s="46"/>
      <c r="DU23" s="46"/>
      <c r="DV23" s="19">
        <f t="shared" si="7"/>
        <v>0</v>
      </c>
      <c r="DW23" s="19">
        <f t="shared" si="8"/>
        <v>0</v>
      </c>
      <c r="DX23" s="6">
        <f t="shared" si="16"/>
        <v>0</v>
      </c>
      <c r="DY23" s="92">
        <v>0</v>
      </c>
      <c r="DZ23" s="36">
        <f t="shared" si="17"/>
        <v>0</v>
      </c>
    </row>
    <row r="24" spans="1:130" ht="12.75" customHeight="1">
      <c r="A24" s="44" t="s">
        <v>8</v>
      </c>
      <c r="B24" s="65" t="s">
        <v>148</v>
      </c>
      <c r="C24" s="16">
        <f>SUM(C25:C26)</f>
        <v>210</v>
      </c>
      <c r="D24" s="86"/>
      <c r="E24" s="33">
        <f t="shared" si="0"/>
        <v>210</v>
      </c>
      <c r="F24" s="41"/>
      <c r="G24" s="30"/>
      <c r="H24" s="38"/>
      <c r="I24" s="30"/>
      <c r="J24" s="30"/>
      <c r="K24" s="30"/>
      <c r="L24" s="30"/>
      <c r="M24" s="30"/>
      <c r="N24" s="30"/>
      <c r="O24" s="30"/>
      <c r="P24" s="30"/>
      <c r="Q24" s="30"/>
      <c r="R24" s="16"/>
      <c r="S24" s="9"/>
      <c r="T24" s="9"/>
      <c r="U24" s="9"/>
      <c r="V24" s="9"/>
      <c r="W24" s="9"/>
      <c r="X24" s="46"/>
      <c r="Y24" s="9"/>
      <c r="Z24" s="9"/>
      <c r="AA24" s="9"/>
      <c r="AB24" s="46"/>
      <c r="AC24" s="9"/>
      <c r="AD24" s="9"/>
      <c r="AE24" s="19"/>
      <c r="AF24" s="79"/>
      <c r="AG24" s="23"/>
      <c r="AH24" s="9"/>
      <c r="AI24" s="46"/>
      <c r="AJ24" s="9"/>
      <c r="AK24" s="9"/>
      <c r="AL24" s="9"/>
      <c r="AM24" s="9"/>
      <c r="AN24" s="9"/>
      <c r="AO24" s="46"/>
      <c r="AP24" s="46"/>
      <c r="AQ24" s="9"/>
      <c r="AR24" s="9"/>
      <c r="AS24" s="9"/>
      <c r="AT24" s="9"/>
      <c r="AU24" s="46"/>
      <c r="AV24" s="9"/>
      <c r="AW24" s="19"/>
      <c r="AX24" s="19">
        <f t="shared" si="2"/>
        <v>0</v>
      </c>
      <c r="AY24" s="19">
        <f t="shared" si="3"/>
        <v>0</v>
      </c>
      <c r="AZ24" s="7">
        <f>SUM(AZ25:AZ26)</f>
        <v>74</v>
      </c>
      <c r="BA24" s="7">
        <f>SUM(BA25:BA26)</f>
        <v>74</v>
      </c>
      <c r="BB24" s="36">
        <f t="shared" si="15"/>
        <v>0</v>
      </c>
      <c r="BC24" s="52"/>
      <c r="BD24" s="53"/>
      <c r="BE24" s="53"/>
      <c r="BF24" s="53"/>
      <c r="BG24" s="46"/>
      <c r="BH24" s="53"/>
      <c r="BI24" s="53"/>
      <c r="BJ24" s="53"/>
      <c r="BK24" s="53"/>
      <c r="BL24" s="53"/>
      <c r="BM24" s="53"/>
      <c r="BN24" s="54"/>
      <c r="BO24" s="79"/>
      <c r="BP24" s="52"/>
      <c r="BQ24" s="46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46"/>
      <c r="CD24" s="46"/>
      <c r="CE24" s="53"/>
      <c r="CF24" s="53"/>
      <c r="CG24" s="46"/>
      <c r="CH24" s="53"/>
      <c r="CI24" s="54"/>
      <c r="CJ24" s="19">
        <f t="shared" si="5"/>
        <v>0</v>
      </c>
      <c r="CK24" s="19">
        <f t="shared" si="6"/>
        <v>0</v>
      </c>
      <c r="CL24" s="7">
        <f>SUM(CL25:CL26)</f>
        <v>86</v>
      </c>
      <c r="CM24" s="7">
        <f>SUM(CM25:CM26)</f>
        <v>86</v>
      </c>
      <c r="CN24" s="36">
        <f t="shared" si="12"/>
        <v>0</v>
      </c>
      <c r="CO24" s="23"/>
      <c r="CP24" s="9"/>
      <c r="CQ24" s="9"/>
      <c r="CR24" s="9"/>
      <c r="CS24" s="46"/>
      <c r="CT24" s="9"/>
      <c r="CU24" s="9"/>
      <c r="CV24" s="9"/>
      <c r="CW24" s="9"/>
      <c r="CX24" s="9"/>
      <c r="CY24" s="9"/>
      <c r="CZ24" s="19"/>
      <c r="DA24" s="79"/>
      <c r="DB24" s="23"/>
      <c r="DC24" s="9"/>
      <c r="DD24" s="9"/>
      <c r="DE24" s="9"/>
      <c r="DF24" s="46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15"/>
      <c r="DR24" s="51"/>
      <c r="DS24" s="19"/>
      <c r="DT24" s="46"/>
      <c r="DU24" s="46"/>
      <c r="DV24" s="19">
        <f t="shared" si="7"/>
        <v>0</v>
      </c>
      <c r="DW24" s="19">
        <f t="shared" si="8"/>
        <v>0</v>
      </c>
      <c r="DX24" s="6">
        <f>SUM(DX25:DX26)</f>
        <v>50</v>
      </c>
      <c r="DY24" s="22">
        <f>SUM(DY25:DY26)</f>
        <v>50</v>
      </c>
      <c r="DZ24" s="36">
        <f t="shared" si="17"/>
        <v>0</v>
      </c>
    </row>
    <row r="25" spans="1:130" ht="13.5" customHeight="1">
      <c r="A25" s="75" t="s">
        <v>51</v>
      </c>
      <c r="B25" s="56" t="s">
        <v>78</v>
      </c>
      <c r="C25" s="55">
        <v>105</v>
      </c>
      <c r="D25" s="87"/>
      <c r="E25" s="33">
        <f t="shared" si="0"/>
        <v>105</v>
      </c>
      <c r="F25" s="41">
        <f>AZ25+CL25+DX25</f>
        <v>105</v>
      </c>
      <c r="G25" s="28"/>
      <c r="H25" s="40"/>
      <c r="I25" s="28"/>
      <c r="J25" s="28"/>
      <c r="K25" s="28"/>
      <c r="L25" s="28"/>
      <c r="M25" s="28"/>
      <c r="N25" s="28"/>
      <c r="O25" s="28"/>
      <c r="P25" s="28"/>
      <c r="Q25" s="28"/>
      <c r="R25" s="16">
        <v>105</v>
      </c>
      <c r="S25" s="15">
        <v>2</v>
      </c>
      <c r="T25" s="15">
        <v>2</v>
      </c>
      <c r="U25" s="15">
        <v>2</v>
      </c>
      <c r="V25" s="15">
        <v>2</v>
      </c>
      <c r="W25" s="15">
        <v>2</v>
      </c>
      <c r="X25" s="50"/>
      <c r="Y25" s="15">
        <v>2</v>
      </c>
      <c r="Z25" s="15">
        <v>2</v>
      </c>
      <c r="AA25" s="15">
        <v>2</v>
      </c>
      <c r="AB25" s="50"/>
      <c r="AC25" s="15">
        <v>2</v>
      </c>
      <c r="AD25" s="15"/>
      <c r="AE25" s="51"/>
      <c r="AF25" s="79"/>
      <c r="AG25" s="52">
        <v>2</v>
      </c>
      <c r="AH25" s="53">
        <v>2</v>
      </c>
      <c r="AI25" s="50"/>
      <c r="AJ25" s="53">
        <v>2</v>
      </c>
      <c r="AK25" s="53">
        <v>2</v>
      </c>
      <c r="AL25" s="53">
        <v>2</v>
      </c>
      <c r="AM25" s="53"/>
      <c r="AN25" s="15"/>
      <c r="AO25" s="50"/>
      <c r="AP25" s="50"/>
      <c r="AQ25" s="15">
        <v>2</v>
      </c>
      <c r="AR25" s="15">
        <v>2</v>
      </c>
      <c r="AS25" s="15">
        <v>2</v>
      </c>
      <c r="AT25" s="15">
        <v>2</v>
      </c>
      <c r="AU25" s="50"/>
      <c r="AV25" s="10"/>
      <c r="AW25" s="51"/>
      <c r="AX25" s="19">
        <f t="shared" si="2"/>
        <v>34</v>
      </c>
      <c r="AY25" s="19">
        <f t="shared" si="3"/>
        <v>40</v>
      </c>
      <c r="AZ25" s="6">
        <f t="shared" si="14"/>
        <v>74</v>
      </c>
      <c r="BA25" s="32">
        <v>74</v>
      </c>
      <c r="BB25" s="36">
        <f t="shared" si="15"/>
        <v>0</v>
      </c>
      <c r="BC25" s="52">
        <v>1</v>
      </c>
      <c r="BD25" s="53">
        <v>1</v>
      </c>
      <c r="BE25" s="53">
        <v>2</v>
      </c>
      <c r="BF25" s="53"/>
      <c r="BG25" s="50"/>
      <c r="BH25" s="53">
        <v>1</v>
      </c>
      <c r="BI25" s="53">
        <v>1</v>
      </c>
      <c r="BJ25" s="53">
        <v>1</v>
      </c>
      <c r="BK25" s="53">
        <v>1</v>
      </c>
      <c r="BL25" s="53"/>
      <c r="BM25" s="53"/>
      <c r="BN25" s="54"/>
      <c r="BO25" s="79"/>
      <c r="BP25" s="52"/>
      <c r="BQ25" s="50"/>
      <c r="BR25" s="53">
        <v>1</v>
      </c>
      <c r="BS25" s="53">
        <v>2</v>
      </c>
      <c r="BT25" s="53">
        <v>1</v>
      </c>
      <c r="BU25" s="53"/>
      <c r="BV25" s="53"/>
      <c r="BW25" s="53"/>
      <c r="BX25" s="53"/>
      <c r="BY25" s="53"/>
      <c r="BZ25" s="53"/>
      <c r="CA25" s="53"/>
      <c r="CB25" s="53"/>
      <c r="CC25" s="50"/>
      <c r="CD25" s="50"/>
      <c r="CE25" s="53">
        <v>1</v>
      </c>
      <c r="CF25" s="53">
        <v>1</v>
      </c>
      <c r="CG25" s="50"/>
      <c r="CH25" s="53">
        <v>1</v>
      </c>
      <c r="CI25" s="54"/>
      <c r="CJ25" s="19">
        <f t="shared" si="5"/>
        <v>17</v>
      </c>
      <c r="CK25" s="19">
        <f t="shared" si="6"/>
        <v>14</v>
      </c>
      <c r="CL25" s="6">
        <f t="shared" si="11"/>
        <v>31</v>
      </c>
      <c r="CM25" s="92">
        <v>31</v>
      </c>
      <c r="CN25" s="36">
        <f t="shared" si="12"/>
        <v>0</v>
      </c>
      <c r="CO25" s="49"/>
      <c r="CP25" s="15"/>
      <c r="CQ25" s="15"/>
      <c r="CR25" s="15"/>
      <c r="CS25" s="50"/>
      <c r="CT25" s="15"/>
      <c r="CU25" s="15"/>
      <c r="CV25" s="15"/>
      <c r="CW25" s="15"/>
      <c r="CX25" s="15"/>
      <c r="CY25" s="15"/>
      <c r="CZ25" s="51"/>
      <c r="DA25" s="79"/>
      <c r="DB25" s="52"/>
      <c r="DC25" s="53"/>
      <c r="DD25" s="53"/>
      <c r="DE25" s="53"/>
      <c r="DF25" s="50"/>
      <c r="DG25" s="53"/>
      <c r="DH25" s="53"/>
      <c r="DI25" s="53"/>
      <c r="DJ25" s="53"/>
      <c r="DK25" s="53"/>
      <c r="DL25" s="10"/>
      <c r="DM25" s="10"/>
      <c r="DN25" s="10"/>
      <c r="DO25" s="10"/>
      <c r="DP25" s="10"/>
      <c r="DQ25" s="15"/>
      <c r="DR25" s="51"/>
      <c r="DS25" s="20"/>
      <c r="DT25" s="50"/>
      <c r="DU25" s="50"/>
      <c r="DV25" s="19">
        <f t="shared" si="7"/>
        <v>0</v>
      </c>
      <c r="DW25" s="19">
        <f t="shared" si="8"/>
        <v>0</v>
      </c>
      <c r="DX25" s="6">
        <f t="shared" si="16"/>
        <v>0</v>
      </c>
      <c r="DY25" s="22"/>
      <c r="DZ25" s="36">
        <f t="shared" si="17"/>
        <v>0</v>
      </c>
    </row>
    <row r="26" spans="1:130" ht="13.5" customHeight="1">
      <c r="A26" s="75" t="s">
        <v>52</v>
      </c>
      <c r="B26" s="56" t="s">
        <v>79</v>
      </c>
      <c r="C26" s="55">
        <v>105</v>
      </c>
      <c r="D26" s="87"/>
      <c r="E26" s="33">
        <f t="shared" si="0"/>
        <v>105</v>
      </c>
      <c r="F26" s="41">
        <f>AZ26+CL26+DX26</f>
        <v>105</v>
      </c>
      <c r="G26" s="28"/>
      <c r="H26" s="40"/>
      <c r="I26" s="28"/>
      <c r="J26" s="28"/>
      <c r="K26" s="28"/>
      <c r="L26" s="28"/>
      <c r="M26" s="28"/>
      <c r="N26" s="28"/>
      <c r="O26" s="28"/>
      <c r="P26" s="28"/>
      <c r="Q26" s="28"/>
      <c r="R26" s="16">
        <v>105</v>
      </c>
      <c r="S26" s="10"/>
      <c r="T26" s="10"/>
      <c r="U26" s="10"/>
      <c r="V26" s="10"/>
      <c r="W26" s="10"/>
      <c r="X26" s="47"/>
      <c r="Y26" s="10"/>
      <c r="Z26" s="10"/>
      <c r="AA26" s="10"/>
      <c r="AB26" s="47"/>
      <c r="AC26" s="10"/>
      <c r="AD26" s="10"/>
      <c r="AE26" s="20"/>
      <c r="AF26" s="78"/>
      <c r="AG26" s="24"/>
      <c r="AH26" s="10"/>
      <c r="AI26" s="47"/>
      <c r="AJ26" s="10"/>
      <c r="AK26" s="10"/>
      <c r="AL26" s="10"/>
      <c r="AM26" s="10"/>
      <c r="AN26" s="10"/>
      <c r="AO26" s="47"/>
      <c r="AP26" s="47"/>
      <c r="AQ26" s="10"/>
      <c r="AR26" s="10"/>
      <c r="AS26" s="10"/>
      <c r="AT26" s="10"/>
      <c r="AU26" s="47"/>
      <c r="AV26" s="10"/>
      <c r="AW26" s="20"/>
      <c r="AX26" s="19">
        <f t="shared" si="2"/>
        <v>0</v>
      </c>
      <c r="AY26" s="19">
        <f t="shared" si="3"/>
        <v>0</v>
      </c>
      <c r="AZ26" s="6">
        <f t="shared" si="14"/>
        <v>0</v>
      </c>
      <c r="BA26" s="22"/>
      <c r="BB26" s="36">
        <f t="shared" si="15"/>
        <v>0</v>
      </c>
      <c r="BC26" s="52">
        <v>2</v>
      </c>
      <c r="BD26" s="53">
        <v>2</v>
      </c>
      <c r="BE26" s="53">
        <v>2</v>
      </c>
      <c r="BF26" s="53"/>
      <c r="BG26" s="47"/>
      <c r="BH26" s="53">
        <v>2</v>
      </c>
      <c r="BI26" s="53">
        <v>2</v>
      </c>
      <c r="BJ26" s="53">
        <v>2</v>
      </c>
      <c r="BK26" s="53">
        <v>2</v>
      </c>
      <c r="BL26" s="53"/>
      <c r="BM26" s="53"/>
      <c r="BN26" s="54"/>
      <c r="BO26" s="78"/>
      <c r="BP26" s="52"/>
      <c r="BQ26" s="47"/>
      <c r="BR26" s="53">
        <v>2</v>
      </c>
      <c r="BS26" s="53">
        <v>2</v>
      </c>
      <c r="BT26" s="53">
        <v>1</v>
      </c>
      <c r="BU26" s="53"/>
      <c r="BV26" s="53"/>
      <c r="BW26" s="53"/>
      <c r="BX26" s="53"/>
      <c r="BY26" s="53"/>
      <c r="BZ26" s="53"/>
      <c r="CA26" s="53"/>
      <c r="CB26" s="53"/>
      <c r="CC26" s="47"/>
      <c r="CD26" s="47"/>
      <c r="CE26" s="53">
        <v>2</v>
      </c>
      <c r="CF26" s="53">
        <v>2</v>
      </c>
      <c r="CG26" s="47"/>
      <c r="CH26" s="53">
        <v>2</v>
      </c>
      <c r="CI26" s="54"/>
      <c r="CJ26" s="19">
        <f t="shared" si="5"/>
        <v>30</v>
      </c>
      <c r="CK26" s="19">
        <f t="shared" si="6"/>
        <v>25</v>
      </c>
      <c r="CL26" s="6">
        <f t="shared" si="11"/>
        <v>55</v>
      </c>
      <c r="CM26" s="92">
        <v>55</v>
      </c>
      <c r="CN26" s="36">
        <f t="shared" si="12"/>
        <v>0</v>
      </c>
      <c r="CO26" s="52">
        <v>2</v>
      </c>
      <c r="CP26" s="53">
        <v>2</v>
      </c>
      <c r="CQ26" s="53">
        <v>2</v>
      </c>
      <c r="CR26" s="53"/>
      <c r="CS26" s="47"/>
      <c r="CT26" s="53">
        <v>3</v>
      </c>
      <c r="CU26" s="53">
        <v>3</v>
      </c>
      <c r="CV26" s="53">
        <v>2</v>
      </c>
      <c r="CW26" s="53"/>
      <c r="CX26" s="53"/>
      <c r="CY26" s="53"/>
      <c r="CZ26" s="54"/>
      <c r="DA26" s="79"/>
      <c r="DB26" s="52">
        <v>2</v>
      </c>
      <c r="DC26" s="53">
        <v>1</v>
      </c>
      <c r="DD26" s="53">
        <v>2</v>
      </c>
      <c r="DE26" s="53"/>
      <c r="DF26" s="47"/>
      <c r="DG26" s="53">
        <v>4</v>
      </c>
      <c r="DH26" s="53">
        <v>2</v>
      </c>
      <c r="DI26" s="53"/>
      <c r="DJ26" s="53"/>
      <c r="DK26" s="53"/>
      <c r="DL26" s="15"/>
      <c r="DM26" s="10"/>
      <c r="DN26" s="10"/>
      <c r="DO26" s="10"/>
      <c r="DP26" s="10"/>
      <c r="DQ26" s="15"/>
      <c r="DR26" s="51"/>
      <c r="DS26" s="20"/>
      <c r="DT26" s="47"/>
      <c r="DU26" s="47"/>
      <c r="DV26" s="19">
        <f t="shared" si="7"/>
        <v>35</v>
      </c>
      <c r="DW26" s="19">
        <f t="shared" si="8"/>
        <v>15</v>
      </c>
      <c r="DX26" s="6">
        <f t="shared" si="16"/>
        <v>50</v>
      </c>
      <c r="DY26" s="32">
        <v>50</v>
      </c>
      <c r="DZ26" s="36">
        <f t="shared" si="17"/>
        <v>0</v>
      </c>
    </row>
    <row r="27" spans="1:130" ht="13.5" customHeight="1">
      <c r="A27" s="44" t="s">
        <v>14</v>
      </c>
      <c r="B27" s="76" t="s">
        <v>53</v>
      </c>
      <c r="C27" s="16">
        <v>261</v>
      </c>
      <c r="D27" s="86"/>
      <c r="E27" s="33">
        <f t="shared" si="0"/>
        <v>261</v>
      </c>
      <c r="F27" s="41">
        <f>AZ27+CL27+DX27</f>
        <v>261</v>
      </c>
      <c r="G27" s="28"/>
      <c r="H27" s="40"/>
      <c r="I27" s="28"/>
      <c r="J27" s="40"/>
      <c r="K27" s="28"/>
      <c r="L27" s="28"/>
      <c r="M27" s="28"/>
      <c r="N27" s="28"/>
      <c r="O27" s="28"/>
      <c r="P27" s="28"/>
      <c r="Q27" s="28"/>
      <c r="R27" s="16">
        <v>261</v>
      </c>
      <c r="S27" s="10">
        <v>3</v>
      </c>
      <c r="T27" s="10">
        <v>3</v>
      </c>
      <c r="U27" s="10">
        <v>3</v>
      </c>
      <c r="V27" s="10">
        <v>3</v>
      </c>
      <c r="W27" s="10">
        <v>3</v>
      </c>
      <c r="X27" s="47"/>
      <c r="Y27" s="10">
        <v>3</v>
      </c>
      <c r="Z27" s="10">
        <v>3</v>
      </c>
      <c r="AA27" s="10">
        <v>3</v>
      </c>
      <c r="AB27" s="47"/>
      <c r="AC27" s="10">
        <v>3</v>
      </c>
      <c r="AD27" s="10"/>
      <c r="AE27" s="20"/>
      <c r="AF27" s="78"/>
      <c r="AG27" s="24">
        <v>3</v>
      </c>
      <c r="AH27" s="10">
        <v>3</v>
      </c>
      <c r="AI27" s="47"/>
      <c r="AJ27" s="10">
        <v>3</v>
      </c>
      <c r="AK27" s="10">
        <v>3</v>
      </c>
      <c r="AL27" s="10">
        <v>3</v>
      </c>
      <c r="AM27" s="10"/>
      <c r="AN27" s="10"/>
      <c r="AO27" s="47"/>
      <c r="AP27" s="47"/>
      <c r="AQ27" s="10">
        <v>3</v>
      </c>
      <c r="AR27" s="10">
        <v>3</v>
      </c>
      <c r="AS27" s="10">
        <v>3</v>
      </c>
      <c r="AT27" s="10">
        <v>3</v>
      </c>
      <c r="AU27" s="47"/>
      <c r="AV27" s="10"/>
      <c r="AW27" s="20"/>
      <c r="AX27" s="19">
        <f t="shared" si="2"/>
        <v>51</v>
      </c>
      <c r="AY27" s="19">
        <f t="shared" si="3"/>
        <v>60</v>
      </c>
      <c r="AZ27" s="6">
        <f>SUM(AX27:AY27)</f>
        <v>111</v>
      </c>
      <c r="BA27" s="22">
        <v>111</v>
      </c>
      <c r="BB27" s="36"/>
      <c r="BC27" s="24">
        <v>3</v>
      </c>
      <c r="BD27" s="10">
        <v>3</v>
      </c>
      <c r="BE27" s="10">
        <v>3</v>
      </c>
      <c r="BF27" s="10"/>
      <c r="BG27" s="47"/>
      <c r="BH27" s="10">
        <v>3</v>
      </c>
      <c r="BI27" s="10">
        <v>3</v>
      </c>
      <c r="BJ27" s="10">
        <v>3</v>
      </c>
      <c r="BK27" s="10">
        <v>3</v>
      </c>
      <c r="BL27" s="10"/>
      <c r="BM27" s="10"/>
      <c r="BN27" s="20"/>
      <c r="BO27" s="78"/>
      <c r="BP27" s="24"/>
      <c r="BQ27" s="47"/>
      <c r="BR27" s="10">
        <v>3</v>
      </c>
      <c r="BS27" s="10">
        <v>3</v>
      </c>
      <c r="BT27" s="10">
        <v>3</v>
      </c>
      <c r="BU27" s="10"/>
      <c r="BV27" s="10"/>
      <c r="BW27" s="10"/>
      <c r="BX27" s="10"/>
      <c r="BY27" s="10"/>
      <c r="BZ27" s="10"/>
      <c r="CA27" s="10"/>
      <c r="CB27" s="10"/>
      <c r="CC27" s="47"/>
      <c r="CD27" s="47"/>
      <c r="CE27" s="10">
        <v>3</v>
      </c>
      <c r="CF27" s="10">
        <v>3</v>
      </c>
      <c r="CG27" s="47"/>
      <c r="CH27" s="10">
        <v>3</v>
      </c>
      <c r="CI27" s="20"/>
      <c r="CJ27" s="19">
        <f t="shared" si="5"/>
        <v>45</v>
      </c>
      <c r="CK27" s="19">
        <f t="shared" si="6"/>
        <v>39</v>
      </c>
      <c r="CL27" s="6">
        <f t="shared" si="11"/>
        <v>84</v>
      </c>
      <c r="CM27" s="95">
        <v>84</v>
      </c>
      <c r="CN27" s="36">
        <f t="shared" si="12"/>
        <v>0</v>
      </c>
      <c r="CO27" s="24">
        <v>3</v>
      </c>
      <c r="CP27" s="10">
        <v>3</v>
      </c>
      <c r="CQ27" s="10">
        <v>3</v>
      </c>
      <c r="CR27" s="10"/>
      <c r="CS27" s="47"/>
      <c r="CT27" s="10">
        <v>3</v>
      </c>
      <c r="CU27" s="10">
        <v>3</v>
      </c>
      <c r="CV27" s="10">
        <v>3</v>
      </c>
      <c r="CW27" s="10"/>
      <c r="CX27" s="10"/>
      <c r="CY27" s="10"/>
      <c r="CZ27" s="20"/>
      <c r="DA27" s="78"/>
      <c r="DB27" s="24">
        <v>3</v>
      </c>
      <c r="DC27" s="10">
        <v>3</v>
      </c>
      <c r="DD27" s="10">
        <v>3</v>
      </c>
      <c r="DE27" s="10"/>
      <c r="DF27" s="47"/>
      <c r="DG27" s="10">
        <v>3</v>
      </c>
      <c r="DH27" s="10">
        <v>3</v>
      </c>
      <c r="DI27" s="10"/>
      <c r="DJ27" s="10"/>
      <c r="DK27" s="10"/>
      <c r="DL27" s="10"/>
      <c r="DM27" s="10"/>
      <c r="DN27" s="10"/>
      <c r="DO27" s="10"/>
      <c r="DP27" s="10"/>
      <c r="DQ27" s="15"/>
      <c r="DR27" s="51"/>
      <c r="DS27" s="20"/>
      <c r="DT27" s="47"/>
      <c r="DU27" s="47"/>
      <c r="DV27" s="19">
        <f t="shared" si="7"/>
        <v>45</v>
      </c>
      <c r="DW27" s="19">
        <f t="shared" si="8"/>
        <v>21</v>
      </c>
      <c r="DX27" s="7">
        <f>SUM(DV27:DW27)</f>
        <v>66</v>
      </c>
      <c r="DY27" s="22">
        <v>66</v>
      </c>
      <c r="DZ27" s="36">
        <f t="shared" si="17"/>
        <v>0</v>
      </c>
    </row>
    <row r="28" spans="1:130" ht="24" customHeight="1">
      <c r="A28" s="43" t="s">
        <v>15</v>
      </c>
      <c r="B28" s="27" t="s">
        <v>75</v>
      </c>
      <c r="C28" s="16">
        <f>SUM(C29:C37)</f>
        <v>104</v>
      </c>
      <c r="D28" s="86">
        <f>SUM(D29:D37)</f>
        <v>21</v>
      </c>
      <c r="E28" s="33"/>
      <c r="F28" s="45"/>
      <c r="G28" s="28"/>
      <c r="H28" s="40">
        <f>SUM(H29:H37)</f>
        <v>104</v>
      </c>
      <c r="I28" s="28"/>
      <c r="J28" s="40">
        <f>SUM(J29:J37)</f>
        <v>0</v>
      </c>
      <c r="K28" s="28"/>
      <c r="L28" s="40">
        <f>SUM(L29:L37)</f>
        <v>0</v>
      </c>
      <c r="M28" s="28"/>
      <c r="N28" s="40">
        <f>SUM(N29:N37)</f>
        <v>0</v>
      </c>
      <c r="O28" s="28"/>
      <c r="P28" s="40">
        <f>SUM(P29:P37)</f>
        <v>0</v>
      </c>
      <c r="Q28" s="28"/>
      <c r="R28" s="16"/>
      <c r="S28" s="10"/>
      <c r="T28" s="10"/>
      <c r="U28" s="10"/>
      <c r="V28" s="10"/>
      <c r="W28" s="10"/>
      <c r="X28" s="82">
        <f>SUM(X29:X37)</f>
        <v>104</v>
      </c>
      <c r="Y28" s="10"/>
      <c r="Z28" s="10"/>
      <c r="AA28" s="10"/>
      <c r="AB28" s="82">
        <f>SUM(AB29:AB37)</f>
        <v>0</v>
      </c>
      <c r="AC28" s="10"/>
      <c r="AD28" s="10"/>
      <c r="AE28" s="20"/>
      <c r="AF28" s="80"/>
      <c r="AG28" s="24"/>
      <c r="AH28" s="10"/>
      <c r="AI28" s="82">
        <f>SUM(AI29:AI37)</f>
        <v>0</v>
      </c>
      <c r="AJ28" s="10"/>
      <c r="AK28" s="10"/>
      <c r="AL28" s="10"/>
      <c r="AM28" s="10"/>
      <c r="AN28" s="10"/>
      <c r="AO28" s="82">
        <f>SUM(AO29:AO37)</f>
        <v>0</v>
      </c>
      <c r="AP28" s="82">
        <f>SUM(AP29:AP37)</f>
        <v>0</v>
      </c>
      <c r="AQ28" s="10"/>
      <c r="AR28" s="10"/>
      <c r="AS28" s="10"/>
      <c r="AT28" s="10"/>
      <c r="AU28" s="82">
        <f>SUM(AU29:AU37)</f>
        <v>0</v>
      </c>
      <c r="AV28" s="10"/>
      <c r="AW28" s="10"/>
      <c r="AX28" s="10"/>
      <c r="AY28" s="10"/>
      <c r="AZ28" s="7">
        <f>SUM(AZ29:AZ37)</f>
        <v>104</v>
      </c>
      <c r="BA28" s="22">
        <f>SUM(BA29:BA37)</f>
        <v>104</v>
      </c>
      <c r="BB28" s="36"/>
      <c r="BC28" s="52"/>
      <c r="BD28" s="53"/>
      <c r="BE28" s="53"/>
      <c r="BF28" s="53"/>
      <c r="BG28" s="82">
        <f>SUM(BG29:BG37)</f>
        <v>0</v>
      </c>
      <c r="BH28" s="53"/>
      <c r="BI28" s="53"/>
      <c r="BJ28" s="53"/>
      <c r="BK28" s="53"/>
      <c r="BL28" s="53"/>
      <c r="BM28" s="53"/>
      <c r="BN28" s="54"/>
      <c r="BO28" s="80"/>
      <c r="BP28" s="52"/>
      <c r="BQ28" s="82">
        <f>SUM(BQ29:BQ37)</f>
        <v>0</v>
      </c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82">
        <f>SUM(CC29:CC37)</f>
        <v>0</v>
      </c>
      <c r="CD28" s="82">
        <f>SUM(CD29:CD37)</f>
        <v>0</v>
      </c>
      <c r="CE28" s="53"/>
      <c r="CF28" s="53"/>
      <c r="CG28" s="82">
        <f>SUM(CG29:CG37)</f>
        <v>0</v>
      </c>
      <c r="CH28" s="53"/>
      <c r="CI28" s="53"/>
      <c r="CJ28" s="10"/>
      <c r="CK28" s="10"/>
      <c r="CL28" s="7">
        <f>SUM(CL29:CL37)</f>
        <v>0</v>
      </c>
      <c r="CM28" s="22">
        <f>SUM(CM29:CM37)</f>
        <v>0</v>
      </c>
      <c r="CN28" s="36"/>
      <c r="CO28" s="49"/>
      <c r="CP28" s="15"/>
      <c r="CQ28" s="15"/>
      <c r="CR28" s="15"/>
      <c r="CS28" s="82">
        <f>SUM(CS29:CS37)</f>
        <v>0</v>
      </c>
      <c r="CT28" s="15"/>
      <c r="CU28" s="15"/>
      <c r="CV28" s="15"/>
      <c r="CW28" s="15"/>
      <c r="CX28" s="15"/>
      <c r="CY28" s="15"/>
      <c r="CZ28" s="51"/>
      <c r="DA28" s="90"/>
      <c r="DB28" s="49"/>
      <c r="DC28" s="15"/>
      <c r="DD28" s="15"/>
      <c r="DE28" s="15"/>
      <c r="DF28" s="82">
        <f>SUM(DF29:DF37)</f>
        <v>0</v>
      </c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0"/>
      <c r="DT28" s="82">
        <f>SUM(DT29:DT37)</f>
        <v>0</v>
      </c>
      <c r="DU28" s="82">
        <f>SUM(DU29:DU37)</f>
        <v>0</v>
      </c>
      <c r="DV28" s="10"/>
      <c r="DW28" s="19">
        <f t="shared" si="8"/>
        <v>0</v>
      </c>
      <c r="DX28" s="7">
        <f>SUM(DX29:DX37)</f>
        <v>0</v>
      </c>
      <c r="DY28" s="22">
        <f>SUM(DY29:DY37)</f>
        <v>0</v>
      </c>
      <c r="DZ28" s="36"/>
    </row>
    <row r="29" spans="1:130" ht="12" customHeight="1">
      <c r="A29" s="18" t="s">
        <v>54</v>
      </c>
      <c r="B29" s="17" t="s">
        <v>93</v>
      </c>
      <c r="C29" s="12">
        <v>8</v>
      </c>
      <c r="D29" s="33">
        <v>1</v>
      </c>
      <c r="E29" s="33">
        <f aca="true" t="shared" si="18" ref="E29:E37">BA29+CM29+DY29</f>
        <v>8</v>
      </c>
      <c r="F29" s="41">
        <f aca="true" t="shared" si="19" ref="F29:F37">AZ29+CL29+DX29</f>
        <v>8</v>
      </c>
      <c r="G29" s="30"/>
      <c r="H29" s="38">
        <v>8</v>
      </c>
      <c r="I29" s="30"/>
      <c r="J29" s="30"/>
      <c r="K29" s="30"/>
      <c r="L29" s="30"/>
      <c r="M29" s="30"/>
      <c r="N29" s="30"/>
      <c r="O29" s="30"/>
      <c r="P29" s="30"/>
      <c r="Q29" s="30"/>
      <c r="R29" s="16">
        <f>SUM(H29:Q29)</f>
        <v>8</v>
      </c>
      <c r="S29" s="9">
        <v>1</v>
      </c>
      <c r="T29" s="9">
        <v>1</v>
      </c>
      <c r="U29" s="9">
        <v>1</v>
      </c>
      <c r="V29" s="9"/>
      <c r="W29" s="9"/>
      <c r="X29" s="81">
        <v>8</v>
      </c>
      <c r="Y29" s="9"/>
      <c r="Z29" s="9"/>
      <c r="AA29" s="9"/>
      <c r="AB29" s="81"/>
      <c r="AC29" s="9"/>
      <c r="AD29" s="9"/>
      <c r="AE29" s="19"/>
      <c r="AF29" s="77"/>
      <c r="AG29" s="23"/>
      <c r="AH29" s="9"/>
      <c r="AI29" s="81"/>
      <c r="AJ29" s="9"/>
      <c r="AK29" s="9"/>
      <c r="AL29" s="9"/>
      <c r="AM29" s="9"/>
      <c r="AN29" s="9"/>
      <c r="AO29" s="81"/>
      <c r="AP29" s="81"/>
      <c r="AQ29" s="9"/>
      <c r="AR29" s="9"/>
      <c r="AS29" s="9"/>
      <c r="AT29" s="9"/>
      <c r="AU29" s="81"/>
      <c r="AV29" s="9"/>
      <c r="AW29" s="9"/>
      <c r="AX29" s="19">
        <f>$S$10*S29+$T$10*T29+$U$10*U29+$V$10*V29+$W$10*W29+$Y$10*Y29+$Z$10*Z29+$AA$10*AA29+$AC$10*AC29+$AD$10*AD29+$AE$10*AE29</f>
        <v>8</v>
      </c>
      <c r="AY29" s="19">
        <f aca="true" t="shared" si="20" ref="AY29:AY37">$AG$10*AG29+$AH$10*AH29+$AJ$10*AJ29+$AK$10*AK29+$AL$10*AL29+$AM$10*AM29+$AN$10*AN29+$AQ$10*AQ29+$AR$10*AR29+$AS$10*AS29+$AT$10*AT29+$AV$10*AV29+$AW$10*AW29</f>
        <v>0</v>
      </c>
      <c r="AZ29" s="6">
        <f>SUM(AX29:AY29)</f>
        <v>8</v>
      </c>
      <c r="BA29" s="92">
        <v>8</v>
      </c>
      <c r="BB29" s="36">
        <f>AZ29-BA29</f>
        <v>0</v>
      </c>
      <c r="BC29" s="52"/>
      <c r="BD29" s="53"/>
      <c r="BE29" s="53"/>
      <c r="BF29" s="53"/>
      <c r="BG29" s="81"/>
      <c r="BH29" s="53"/>
      <c r="BI29" s="53"/>
      <c r="BJ29" s="53"/>
      <c r="BK29" s="53"/>
      <c r="BL29" s="53"/>
      <c r="BM29" s="53"/>
      <c r="BN29" s="54"/>
      <c r="BO29" s="77"/>
      <c r="BP29" s="52"/>
      <c r="BQ29" s="81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81"/>
      <c r="CD29" s="81"/>
      <c r="CE29" s="53"/>
      <c r="CF29" s="53"/>
      <c r="CG29" s="81"/>
      <c r="CH29" s="53"/>
      <c r="CI29" s="54"/>
      <c r="CJ29" s="19">
        <f aca="true" t="shared" si="21" ref="CJ29:CJ37">$BC$10*BC29+$BD$10*BD29+$BE$10*BE29+$BF$10*BF29+$BH$10*BH29+$BI$10*BI29+$BJ$10*BJ29+$BK$10*BK29+$BL$10*BL29+$BM$10*BM29+$BN$10*BN29</f>
        <v>0</v>
      </c>
      <c r="CK29" s="19">
        <f aca="true" t="shared" si="22" ref="CK29:CK37">$BP$10*BP29+$BR$10*BR29+$BS$10*BS29+$BT$10*BT29+$BU$10*BU29+$BV$10*BV29+$BW$10*BW29+$BX$10*BX29+$BY$10*BY29+$BZ$10*BZ29+$CA$10*CA29+$CB$10*CB29+$CE$10*CE29+$CF$10*CF29+$CH$10*CH29+$CI$10*CI29</f>
        <v>0</v>
      </c>
      <c r="CL29" s="6">
        <f>SUM(CJ29:CK29)</f>
        <v>0</v>
      </c>
      <c r="CM29" s="21"/>
      <c r="CN29" s="36">
        <f>CL29-CM29</f>
        <v>0</v>
      </c>
      <c r="CO29" s="49"/>
      <c r="CP29" s="15"/>
      <c r="CQ29" s="15"/>
      <c r="CR29" s="15"/>
      <c r="CS29" s="81"/>
      <c r="CT29" s="15"/>
      <c r="CU29" s="15"/>
      <c r="CV29" s="15"/>
      <c r="CW29" s="15"/>
      <c r="CX29" s="15"/>
      <c r="CY29" s="15"/>
      <c r="CZ29" s="51"/>
      <c r="DA29" s="90"/>
      <c r="DB29" s="49"/>
      <c r="DC29" s="15"/>
      <c r="DD29" s="15"/>
      <c r="DE29" s="15"/>
      <c r="DF29" s="81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9"/>
      <c r="DT29" s="81"/>
      <c r="DU29" s="81"/>
      <c r="DV29" s="19">
        <f>$CO$10*CO29+$CP$10*CP29+$CQ$10*CQ29+$CR$10*CR29+$CT$10*CT29+$CU$10*CU29+$CV$10*CV29+$CW$10*CW29+$CX$10*CX29+$CY$10*CY29+$CZ$10*CZ29</f>
        <v>0</v>
      </c>
      <c r="DW29" s="19">
        <f t="shared" si="8"/>
        <v>0</v>
      </c>
      <c r="DX29" s="6">
        <f>SUM(DV29:DW29)</f>
        <v>0</v>
      </c>
      <c r="DY29" s="21"/>
      <c r="DZ29" s="36">
        <f>DX29-DY29</f>
        <v>0</v>
      </c>
    </row>
    <row r="30" spans="1:130" ht="24" customHeight="1">
      <c r="A30" s="18" t="s">
        <v>81</v>
      </c>
      <c r="B30" s="17" t="s">
        <v>94</v>
      </c>
      <c r="C30" s="12">
        <v>14</v>
      </c>
      <c r="D30" s="33">
        <v>4</v>
      </c>
      <c r="E30" s="33">
        <f t="shared" si="18"/>
        <v>14</v>
      </c>
      <c r="F30" s="41">
        <f t="shared" si="19"/>
        <v>14</v>
      </c>
      <c r="G30" s="30"/>
      <c r="H30" s="38">
        <v>14</v>
      </c>
      <c r="I30" s="30"/>
      <c r="J30" s="30"/>
      <c r="K30" s="30"/>
      <c r="L30" s="30"/>
      <c r="M30" s="30"/>
      <c r="N30" s="30"/>
      <c r="O30" s="30"/>
      <c r="P30" s="30"/>
      <c r="Q30" s="30"/>
      <c r="R30" s="16">
        <f aca="true" t="shared" si="23" ref="R30:R37">SUM(H30:Q30)</f>
        <v>14</v>
      </c>
      <c r="S30" s="9">
        <v>2</v>
      </c>
      <c r="T30" s="9">
        <v>1</v>
      </c>
      <c r="U30" s="9">
        <v>1</v>
      </c>
      <c r="V30" s="9">
        <v>1</v>
      </c>
      <c r="W30" s="9">
        <v>1</v>
      </c>
      <c r="X30" s="81">
        <v>14</v>
      </c>
      <c r="Y30" s="9"/>
      <c r="Z30" s="9"/>
      <c r="AA30" s="9"/>
      <c r="AB30" s="81"/>
      <c r="AC30" s="9"/>
      <c r="AD30" s="9"/>
      <c r="AE30" s="19"/>
      <c r="AF30" s="77"/>
      <c r="AG30" s="23"/>
      <c r="AH30" s="9"/>
      <c r="AI30" s="81"/>
      <c r="AJ30" s="9"/>
      <c r="AK30" s="9"/>
      <c r="AL30" s="9"/>
      <c r="AM30" s="9"/>
      <c r="AN30" s="9"/>
      <c r="AO30" s="81"/>
      <c r="AP30" s="81"/>
      <c r="AQ30" s="9"/>
      <c r="AR30" s="9"/>
      <c r="AS30" s="9"/>
      <c r="AT30" s="9"/>
      <c r="AU30" s="81"/>
      <c r="AV30" s="9"/>
      <c r="AW30" s="9"/>
      <c r="AX30" s="19">
        <f aca="true" t="shared" si="24" ref="AX30:AX37">$S$10*S30+$T$10*T30+$U$10*U30+$V$10*V30+$W$10*W30+$Y$10*Y30+$Z$10*Z30+$AA$10*AA30+$AC$10*AC30+$AD$10*AD30+$AE$10*AE30</f>
        <v>14</v>
      </c>
      <c r="AY30" s="19">
        <f t="shared" si="20"/>
        <v>0</v>
      </c>
      <c r="AZ30" s="6">
        <f aca="true" t="shared" si="25" ref="AZ30:AZ37">SUM(AX30:AY30)</f>
        <v>14</v>
      </c>
      <c r="BA30" s="92">
        <v>14</v>
      </c>
      <c r="BB30" s="36">
        <f aca="true" t="shared" si="26" ref="BB30:BB37">AZ30-BA30</f>
        <v>0</v>
      </c>
      <c r="BC30" s="52"/>
      <c r="BD30" s="53"/>
      <c r="BE30" s="53"/>
      <c r="BF30" s="53"/>
      <c r="BG30" s="81"/>
      <c r="BH30" s="53"/>
      <c r="BI30" s="53"/>
      <c r="BJ30" s="53"/>
      <c r="BK30" s="53"/>
      <c r="BL30" s="53"/>
      <c r="BM30" s="53"/>
      <c r="BN30" s="54"/>
      <c r="BO30" s="77"/>
      <c r="BP30" s="52"/>
      <c r="BQ30" s="81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81"/>
      <c r="CD30" s="81"/>
      <c r="CE30" s="53"/>
      <c r="CF30" s="53"/>
      <c r="CG30" s="81"/>
      <c r="CH30" s="53"/>
      <c r="CI30" s="54"/>
      <c r="CJ30" s="19">
        <f t="shared" si="21"/>
        <v>0</v>
      </c>
      <c r="CK30" s="19">
        <f t="shared" si="22"/>
        <v>0</v>
      </c>
      <c r="CL30" s="6">
        <f aca="true" t="shared" si="27" ref="CL30:CL37">SUM(CJ30:CK30)</f>
        <v>0</v>
      </c>
      <c r="CM30" s="21"/>
      <c r="CN30" s="36">
        <f aca="true" t="shared" si="28" ref="CN30:CN37">CL30-CM30</f>
        <v>0</v>
      </c>
      <c r="CO30" s="49"/>
      <c r="CP30" s="15"/>
      <c r="CQ30" s="15"/>
      <c r="CR30" s="15"/>
      <c r="CS30" s="81"/>
      <c r="CT30" s="15"/>
      <c r="CU30" s="15"/>
      <c r="CV30" s="15"/>
      <c r="CW30" s="15"/>
      <c r="CX30" s="15"/>
      <c r="CY30" s="15"/>
      <c r="CZ30" s="51"/>
      <c r="DA30" s="90"/>
      <c r="DB30" s="49"/>
      <c r="DC30" s="15"/>
      <c r="DD30" s="15"/>
      <c r="DE30" s="15"/>
      <c r="DF30" s="81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9"/>
      <c r="DT30" s="81"/>
      <c r="DU30" s="81"/>
      <c r="DV30" s="19">
        <f aca="true" t="shared" si="29" ref="DV30:DV37">$CO$10*CO30+$CP$10*CP30+$CQ$10*CQ30+$CR$10*CR30+$CT$10*CT30+$CU$10*CU30+$CV$10*CV30+$CW$10*CW30+$CX$10*CX30+$CY$10*CY30+$CZ$10*CZ30</f>
        <v>0</v>
      </c>
      <c r="DW30" s="19">
        <f t="shared" si="8"/>
        <v>0</v>
      </c>
      <c r="DX30" s="6">
        <f aca="true" t="shared" si="30" ref="DX30:DX37">SUM(DV30:DW30)</f>
        <v>0</v>
      </c>
      <c r="DY30" s="21"/>
      <c r="DZ30" s="36">
        <f aca="true" t="shared" si="31" ref="DZ30:DZ37">DX30-DY30</f>
        <v>0</v>
      </c>
    </row>
    <row r="31" spans="1:130" ht="12" customHeight="1">
      <c r="A31" s="18" t="s">
        <v>55</v>
      </c>
      <c r="B31" s="17" t="s">
        <v>95</v>
      </c>
      <c r="C31" s="12">
        <v>12</v>
      </c>
      <c r="D31" s="33">
        <v>6</v>
      </c>
      <c r="E31" s="33">
        <f t="shared" si="18"/>
        <v>12</v>
      </c>
      <c r="F31" s="41">
        <f t="shared" si="19"/>
        <v>12</v>
      </c>
      <c r="G31" s="30"/>
      <c r="H31" s="38">
        <v>12</v>
      </c>
      <c r="I31" s="30"/>
      <c r="J31" s="30"/>
      <c r="K31" s="30"/>
      <c r="L31" s="30"/>
      <c r="M31" s="30"/>
      <c r="N31" s="30"/>
      <c r="O31" s="30"/>
      <c r="P31" s="30"/>
      <c r="Q31" s="30"/>
      <c r="R31" s="16">
        <f t="shared" si="23"/>
        <v>12</v>
      </c>
      <c r="S31" s="9">
        <v>1</v>
      </c>
      <c r="T31" s="9">
        <v>1</v>
      </c>
      <c r="U31" s="9">
        <v>1</v>
      </c>
      <c r="V31" s="9">
        <v>1</v>
      </c>
      <c r="W31" s="9">
        <v>2</v>
      </c>
      <c r="X31" s="81">
        <v>12</v>
      </c>
      <c r="Y31" s="9"/>
      <c r="Z31" s="9"/>
      <c r="AA31" s="9"/>
      <c r="AB31" s="81"/>
      <c r="AC31" s="9"/>
      <c r="AD31" s="9"/>
      <c r="AE31" s="19"/>
      <c r="AF31" s="77"/>
      <c r="AG31" s="23"/>
      <c r="AH31" s="9"/>
      <c r="AI31" s="81"/>
      <c r="AJ31" s="9"/>
      <c r="AK31" s="9"/>
      <c r="AL31" s="9"/>
      <c r="AM31" s="9"/>
      <c r="AN31" s="9"/>
      <c r="AO31" s="81"/>
      <c r="AP31" s="81"/>
      <c r="AQ31" s="9"/>
      <c r="AR31" s="9"/>
      <c r="AS31" s="9"/>
      <c r="AT31" s="9"/>
      <c r="AU31" s="81"/>
      <c r="AV31" s="9"/>
      <c r="AW31" s="9"/>
      <c r="AX31" s="19">
        <f t="shared" si="24"/>
        <v>12</v>
      </c>
      <c r="AY31" s="19">
        <f t="shared" si="20"/>
        <v>0</v>
      </c>
      <c r="AZ31" s="6">
        <f t="shared" si="25"/>
        <v>12</v>
      </c>
      <c r="BA31" s="92">
        <v>12</v>
      </c>
      <c r="BB31" s="36">
        <f t="shared" si="26"/>
        <v>0</v>
      </c>
      <c r="BC31" s="52"/>
      <c r="BD31" s="53"/>
      <c r="BE31" s="53"/>
      <c r="BF31" s="53"/>
      <c r="BG31" s="81"/>
      <c r="BH31" s="53"/>
      <c r="BI31" s="53"/>
      <c r="BJ31" s="53"/>
      <c r="BK31" s="53"/>
      <c r="BL31" s="53"/>
      <c r="BM31" s="53"/>
      <c r="BN31" s="54"/>
      <c r="BO31" s="77"/>
      <c r="BP31" s="52"/>
      <c r="BQ31" s="81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81"/>
      <c r="CD31" s="81"/>
      <c r="CE31" s="53"/>
      <c r="CF31" s="53"/>
      <c r="CG31" s="81"/>
      <c r="CH31" s="53"/>
      <c r="CI31" s="54"/>
      <c r="CJ31" s="19">
        <f t="shared" si="21"/>
        <v>0</v>
      </c>
      <c r="CK31" s="19">
        <f t="shared" si="22"/>
        <v>0</v>
      </c>
      <c r="CL31" s="6">
        <f t="shared" si="27"/>
        <v>0</v>
      </c>
      <c r="CM31" s="21"/>
      <c r="CN31" s="36">
        <f t="shared" si="28"/>
        <v>0</v>
      </c>
      <c r="CO31" s="49"/>
      <c r="CP31" s="15"/>
      <c r="CQ31" s="15"/>
      <c r="CR31" s="15"/>
      <c r="CS31" s="81"/>
      <c r="CT31" s="15"/>
      <c r="CU31" s="15"/>
      <c r="CV31" s="15"/>
      <c r="CW31" s="15"/>
      <c r="CX31" s="15"/>
      <c r="CY31" s="15"/>
      <c r="CZ31" s="51"/>
      <c r="DA31" s="90"/>
      <c r="DB31" s="49"/>
      <c r="DC31" s="15"/>
      <c r="DD31" s="15"/>
      <c r="DE31" s="15"/>
      <c r="DF31" s="81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9"/>
      <c r="DT31" s="81"/>
      <c r="DU31" s="81"/>
      <c r="DV31" s="19">
        <f t="shared" si="29"/>
        <v>0</v>
      </c>
      <c r="DW31" s="19">
        <f t="shared" si="8"/>
        <v>0</v>
      </c>
      <c r="DX31" s="6">
        <f t="shared" si="30"/>
        <v>0</v>
      </c>
      <c r="DY31" s="21"/>
      <c r="DZ31" s="36">
        <f t="shared" si="31"/>
        <v>0</v>
      </c>
    </row>
    <row r="32" spans="1:130" ht="12" customHeight="1">
      <c r="A32" s="18" t="s">
        <v>56</v>
      </c>
      <c r="B32" s="17" t="s">
        <v>155</v>
      </c>
      <c r="C32" s="12">
        <v>14</v>
      </c>
      <c r="D32" s="33"/>
      <c r="E32" s="33">
        <f t="shared" si="18"/>
        <v>14</v>
      </c>
      <c r="F32" s="41">
        <f t="shared" si="19"/>
        <v>14</v>
      </c>
      <c r="G32" s="30"/>
      <c r="H32" s="38">
        <v>14</v>
      </c>
      <c r="I32" s="30"/>
      <c r="J32" s="30"/>
      <c r="K32" s="30"/>
      <c r="L32" s="30"/>
      <c r="M32" s="30"/>
      <c r="N32" s="30"/>
      <c r="O32" s="30"/>
      <c r="P32" s="30"/>
      <c r="Q32" s="30"/>
      <c r="R32" s="16">
        <f t="shared" si="23"/>
        <v>14</v>
      </c>
      <c r="S32" s="9">
        <v>2</v>
      </c>
      <c r="T32" s="9">
        <v>1</v>
      </c>
      <c r="U32" s="9">
        <v>1</v>
      </c>
      <c r="V32" s="9">
        <v>1</v>
      </c>
      <c r="W32" s="9">
        <v>1</v>
      </c>
      <c r="X32" s="81">
        <v>14</v>
      </c>
      <c r="Y32" s="9"/>
      <c r="Z32" s="9"/>
      <c r="AA32" s="9"/>
      <c r="AB32" s="81"/>
      <c r="AC32" s="9"/>
      <c r="AD32" s="9"/>
      <c r="AE32" s="19"/>
      <c r="AF32" s="77"/>
      <c r="AG32" s="23"/>
      <c r="AH32" s="9"/>
      <c r="AI32" s="81"/>
      <c r="AJ32" s="9"/>
      <c r="AK32" s="9"/>
      <c r="AL32" s="9"/>
      <c r="AM32" s="9"/>
      <c r="AN32" s="9"/>
      <c r="AO32" s="81"/>
      <c r="AP32" s="81"/>
      <c r="AQ32" s="9"/>
      <c r="AR32" s="9"/>
      <c r="AS32" s="9"/>
      <c r="AT32" s="9"/>
      <c r="AU32" s="81"/>
      <c r="AV32" s="9"/>
      <c r="AW32" s="9"/>
      <c r="AX32" s="19">
        <f t="shared" si="24"/>
        <v>14</v>
      </c>
      <c r="AY32" s="19">
        <f t="shared" si="20"/>
        <v>0</v>
      </c>
      <c r="AZ32" s="6">
        <f t="shared" si="25"/>
        <v>14</v>
      </c>
      <c r="BA32" s="92">
        <v>14</v>
      </c>
      <c r="BB32" s="36">
        <f t="shared" si="26"/>
        <v>0</v>
      </c>
      <c r="BC32" s="52"/>
      <c r="BD32" s="53"/>
      <c r="BE32" s="53"/>
      <c r="BF32" s="53"/>
      <c r="BG32" s="81"/>
      <c r="BH32" s="53"/>
      <c r="BI32" s="53"/>
      <c r="BJ32" s="53"/>
      <c r="BK32" s="53"/>
      <c r="BL32" s="53"/>
      <c r="BM32" s="53"/>
      <c r="BN32" s="54"/>
      <c r="BO32" s="77"/>
      <c r="BP32" s="52"/>
      <c r="BQ32" s="81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81"/>
      <c r="CD32" s="81"/>
      <c r="CE32" s="53"/>
      <c r="CF32" s="53"/>
      <c r="CG32" s="81"/>
      <c r="CH32" s="53"/>
      <c r="CI32" s="54"/>
      <c r="CJ32" s="19">
        <f t="shared" si="21"/>
        <v>0</v>
      </c>
      <c r="CK32" s="19">
        <f t="shared" si="22"/>
        <v>0</v>
      </c>
      <c r="CL32" s="6">
        <f t="shared" si="27"/>
        <v>0</v>
      </c>
      <c r="CM32" s="21"/>
      <c r="CN32" s="36">
        <f t="shared" si="28"/>
        <v>0</v>
      </c>
      <c r="CO32" s="49"/>
      <c r="CP32" s="15"/>
      <c r="CQ32" s="15"/>
      <c r="CR32" s="15"/>
      <c r="CS32" s="81"/>
      <c r="CT32" s="15"/>
      <c r="CU32" s="15"/>
      <c r="CV32" s="15"/>
      <c r="CW32" s="15"/>
      <c r="CX32" s="15"/>
      <c r="CY32" s="15"/>
      <c r="CZ32" s="51"/>
      <c r="DA32" s="90"/>
      <c r="DB32" s="49"/>
      <c r="DC32" s="15"/>
      <c r="DD32" s="15"/>
      <c r="DE32" s="15"/>
      <c r="DF32" s="81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9"/>
      <c r="DT32" s="81"/>
      <c r="DU32" s="81"/>
      <c r="DV32" s="19">
        <f t="shared" si="29"/>
        <v>0</v>
      </c>
      <c r="DW32" s="19">
        <f t="shared" si="8"/>
        <v>0</v>
      </c>
      <c r="DX32" s="6">
        <f t="shared" si="30"/>
        <v>0</v>
      </c>
      <c r="DY32" s="21"/>
      <c r="DZ32" s="36">
        <f t="shared" si="31"/>
        <v>0</v>
      </c>
    </row>
    <row r="33" spans="1:130" ht="12" customHeight="1">
      <c r="A33" s="18" t="s">
        <v>82</v>
      </c>
      <c r="B33" s="17" t="s">
        <v>154</v>
      </c>
      <c r="C33" s="12">
        <v>8</v>
      </c>
      <c r="D33" s="33"/>
      <c r="E33" s="33">
        <f t="shared" si="18"/>
        <v>8</v>
      </c>
      <c r="F33" s="41">
        <f t="shared" si="19"/>
        <v>8</v>
      </c>
      <c r="G33" s="30"/>
      <c r="H33" s="38">
        <v>8</v>
      </c>
      <c r="I33" s="30"/>
      <c r="J33" s="30"/>
      <c r="K33" s="30"/>
      <c r="L33" s="30"/>
      <c r="M33" s="30"/>
      <c r="N33" s="30"/>
      <c r="O33" s="30"/>
      <c r="P33" s="30"/>
      <c r="Q33" s="30"/>
      <c r="R33" s="16">
        <f t="shared" si="23"/>
        <v>8</v>
      </c>
      <c r="S33" s="9">
        <v>1</v>
      </c>
      <c r="T33" s="9">
        <v>1</v>
      </c>
      <c r="U33" s="9">
        <v>1</v>
      </c>
      <c r="V33" s="9"/>
      <c r="W33" s="9"/>
      <c r="X33" s="81">
        <v>8</v>
      </c>
      <c r="Y33" s="9"/>
      <c r="Z33" s="9"/>
      <c r="AA33" s="9"/>
      <c r="AB33" s="81"/>
      <c r="AC33" s="9"/>
      <c r="AD33" s="9"/>
      <c r="AE33" s="19"/>
      <c r="AF33" s="77"/>
      <c r="AG33" s="23"/>
      <c r="AH33" s="9"/>
      <c r="AI33" s="81"/>
      <c r="AJ33" s="9"/>
      <c r="AK33" s="9"/>
      <c r="AL33" s="9"/>
      <c r="AM33" s="9"/>
      <c r="AN33" s="9"/>
      <c r="AO33" s="81"/>
      <c r="AP33" s="81"/>
      <c r="AQ33" s="9"/>
      <c r="AR33" s="9"/>
      <c r="AS33" s="9"/>
      <c r="AT33" s="9"/>
      <c r="AU33" s="81"/>
      <c r="AV33" s="9"/>
      <c r="AW33" s="9"/>
      <c r="AX33" s="19">
        <f t="shared" si="24"/>
        <v>8</v>
      </c>
      <c r="AY33" s="19">
        <f t="shared" si="20"/>
        <v>0</v>
      </c>
      <c r="AZ33" s="6">
        <f t="shared" si="25"/>
        <v>8</v>
      </c>
      <c r="BA33" s="92">
        <v>8</v>
      </c>
      <c r="BB33" s="36">
        <f t="shared" si="26"/>
        <v>0</v>
      </c>
      <c r="BC33" s="52"/>
      <c r="BD33" s="53"/>
      <c r="BE33" s="53"/>
      <c r="BF33" s="53"/>
      <c r="BG33" s="81"/>
      <c r="BH33" s="53"/>
      <c r="BI33" s="53"/>
      <c r="BJ33" s="53"/>
      <c r="BK33" s="53"/>
      <c r="BL33" s="53"/>
      <c r="BM33" s="53"/>
      <c r="BN33" s="54"/>
      <c r="BO33" s="77"/>
      <c r="BP33" s="52"/>
      <c r="BQ33" s="81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81"/>
      <c r="CD33" s="81"/>
      <c r="CE33" s="53"/>
      <c r="CF33" s="53"/>
      <c r="CG33" s="81"/>
      <c r="CH33" s="53"/>
      <c r="CI33" s="54"/>
      <c r="CJ33" s="19">
        <f t="shared" si="21"/>
        <v>0</v>
      </c>
      <c r="CK33" s="19">
        <f t="shared" si="22"/>
        <v>0</v>
      </c>
      <c r="CL33" s="6">
        <f t="shared" si="27"/>
        <v>0</v>
      </c>
      <c r="CM33" s="21"/>
      <c r="CN33" s="36">
        <f t="shared" si="28"/>
        <v>0</v>
      </c>
      <c r="CO33" s="49"/>
      <c r="CP33" s="15"/>
      <c r="CQ33" s="15"/>
      <c r="CR33" s="15"/>
      <c r="CS33" s="81"/>
      <c r="CT33" s="15"/>
      <c r="CU33" s="15"/>
      <c r="CV33" s="15"/>
      <c r="CW33" s="15"/>
      <c r="CX33" s="15"/>
      <c r="CY33" s="15"/>
      <c r="CZ33" s="51"/>
      <c r="DA33" s="90"/>
      <c r="DB33" s="49"/>
      <c r="DC33" s="15"/>
      <c r="DD33" s="15"/>
      <c r="DE33" s="15"/>
      <c r="DF33" s="81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9"/>
      <c r="DT33" s="81"/>
      <c r="DU33" s="81"/>
      <c r="DV33" s="19">
        <f t="shared" si="29"/>
        <v>0</v>
      </c>
      <c r="DW33" s="19">
        <f t="shared" si="8"/>
        <v>0</v>
      </c>
      <c r="DX33" s="6">
        <f t="shared" si="30"/>
        <v>0</v>
      </c>
      <c r="DY33" s="21"/>
      <c r="DZ33" s="36">
        <f t="shared" si="31"/>
        <v>0</v>
      </c>
    </row>
    <row r="34" spans="1:130" ht="12" customHeight="1">
      <c r="A34" s="18" t="s">
        <v>83</v>
      </c>
      <c r="B34" s="17" t="s">
        <v>96</v>
      </c>
      <c r="C34" s="12">
        <v>10</v>
      </c>
      <c r="D34" s="33">
        <v>10</v>
      </c>
      <c r="E34" s="33">
        <f t="shared" si="18"/>
        <v>10</v>
      </c>
      <c r="F34" s="41">
        <f t="shared" si="19"/>
        <v>10</v>
      </c>
      <c r="G34" s="30"/>
      <c r="H34" s="38">
        <v>10</v>
      </c>
      <c r="I34" s="30"/>
      <c r="J34" s="30"/>
      <c r="K34" s="30"/>
      <c r="L34" s="30"/>
      <c r="M34" s="30"/>
      <c r="N34" s="30"/>
      <c r="O34" s="30"/>
      <c r="P34" s="30"/>
      <c r="Q34" s="30"/>
      <c r="R34" s="16">
        <f t="shared" si="23"/>
        <v>10</v>
      </c>
      <c r="S34" s="9">
        <v>1</v>
      </c>
      <c r="T34" s="9">
        <v>1</v>
      </c>
      <c r="U34" s="9">
        <v>1</v>
      </c>
      <c r="V34" s="9">
        <v>1</v>
      </c>
      <c r="W34" s="9"/>
      <c r="X34" s="81">
        <v>10</v>
      </c>
      <c r="Y34" s="9"/>
      <c r="Z34" s="9"/>
      <c r="AA34" s="9"/>
      <c r="AB34" s="81"/>
      <c r="AC34" s="9"/>
      <c r="AD34" s="9"/>
      <c r="AE34" s="19"/>
      <c r="AF34" s="77"/>
      <c r="AG34" s="23"/>
      <c r="AH34" s="9"/>
      <c r="AI34" s="81"/>
      <c r="AJ34" s="9"/>
      <c r="AK34" s="9"/>
      <c r="AL34" s="9"/>
      <c r="AM34" s="9"/>
      <c r="AN34" s="9"/>
      <c r="AO34" s="81"/>
      <c r="AP34" s="81"/>
      <c r="AQ34" s="9"/>
      <c r="AR34" s="9"/>
      <c r="AS34" s="9"/>
      <c r="AT34" s="9"/>
      <c r="AU34" s="81"/>
      <c r="AV34" s="9"/>
      <c r="AW34" s="9"/>
      <c r="AX34" s="19">
        <f t="shared" si="24"/>
        <v>10</v>
      </c>
      <c r="AY34" s="19">
        <f t="shared" si="20"/>
        <v>0</v>
      </c>
      <c r="AZ34" s="6">
        <f t="shared" si="25"/>
        <v>10</v>
      </c>
      <c r="BA34" s="92">
        <v>10</v>
      </c>
      <c r="BB34" s="36">
        <f t="shared" si="26"/>
        <v>0</v>
      </c>
      <c r="BC34" s="52"/>
      <c r="BD34" s="53"/>
      <c r="BE34" s="53"/>
      <c r="BF34" s="53"/>
      <c r="BG34" s="81"/>
      <c r="BH34" s="53"/>
      <c r="BI34" s="53"/>
      <c r="BJ34" s="53"/>
      <c r="BK34" s="53"/>
      <c r="BL34" s="53"/>
      <c r="BM34" s="53"/>
      <c r="BN34" s="54"/>
      <c r="BO34" s="77"/>
      <c r="BP34" s="52"/>
      <c r="BQ34" s="81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81"/>
      <c r="CD34" s="81"/>
      <c r="CE34" s="53"/>
      <c r="CF34" s="53"/>
      <c r="CG34" s="81"/>
      <c r="CH34" s="53"/>
      <c r="CI34" s="54"/>
      <c r="CJ34" s="19">
        <f t="shared" si="21"/>
        <v>0</v>
      </c>
      <c r="CK34" s="19">
        <f t="shared" si="22"/>
        <v>0</v>
      </c>
      <c r="CL34" s="6">
        <f t="shared" si="27"/>
        <v>0</v>
      </c>
      <c r="CM34" s="21"/>
      <c r="CN34" s="36">
        <f t="shared" si="28"/>
        <v>0</v>
      </c>
      <c r="CO34" s="49"/>
      <c r="CP34" s="15"/>
      <c r="CQ34" s="15"/>
      <c r="CR34" s="15"/>
      <c r="CS34" s="81"/>
      <c r="CT34" s="15"/>
      <c r="CU34" s="15"/>
      <c r="CV34" s="15"/>
      <c r="CW34" s="15"/>
      <c r="CX34" s="15"/>
      <c r="CY34" s="15"/>
      <c r="CZ34" s="51"/>
      <c r="DA34" s="90"/>
      <c r="DB34" s="49"/>
      <c r="DC34" s="15"/>
      <c r="DD34" s="15"/>
      <c r="DE34" s="15"/>
      <c r="DF34" s="81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9"/>
      <c r="DT34" s="81"/>
      <c r="DU34" s="81"/>
      <c r="DV34" s="19">
        <f t="shared" si="29"/>
        <v>0</v>
      </c>
      <c r="DW34" s="19">
        <f t="shared" si="8"/>
        <v>0</v>
      </c>
      <c r="DX34" s="6">
        <f t="shared" si="30"/>
        <v>0</v>
      </c>
      <c r="DY34" s="21"/>
      <c r="DZ34" s="36">
        <f t="shared" si="31"/>
        <v>0</v>
      </c>
    </row>
    <row r="35" spans="1:130" ht="12" customHeight="1">
      <c r="A35" s="18" t="s">
        <v>84</v>
      </c>
      <c r="B35" s="17" t="s">
        <v>97</v>
      </c>
      <c r="C35" s="12">
        <v>30</v>
      </c>
      <c r="D35" s="33"/>
      <c r="E35" s="33">
        <f t="shared" si="18"/>
        <v>30</v>
      </c>
      <c r="F35" s="41">
        <f t="shared" si="19"/>
        <v>30</v>
      </c>
      <c r="G35" s="30"/>
      <c r="H35" s="38">
        <v>30</v>
      </c>
      <c r="I35" s="30"/>
      <c r="J35" s="30"/>
      <c r="K35" s="30"/>
      <c r="L35" s="30"/>
      <c r="M35" s="30"/>
      <c r="N35" s="30"/>
      <c r="O35" s="30"/>
      <c r="P35" s="30"/>
      <c r="Q35" s="30"/>
      <c r="R35" s="16">
        <f t="shared" si="23"/>
        <v>30</v>
      </c>
      <c r="S35" s="9">
        <v>4</v>
      </c>
      <c r="T35" s="9">
        <v>3</v>
      </c>
      <c r="U35" s="9">
        <v>3</v>
      </c>
      <c r="V35" s="9">
        <v>1</v>
      </c>
      <c r="W35" s="9">
        <v>1</v>
      </c>
      <c r="X35" s="81">
        <v>30</v>
      </c>
      <c r="Y35" s="9"/>
      <c r="Z35" s="9"/>
      <c r="AA35" s="9"/>
      <c r="AB35" s="81"/>
      <c r="AC35" s="9"/>
      <c r="AD35" s="9"/>
      <c r="AE35" s="19"/>
      <c r="AF35" s="77"/>
      <c r="AG35" s="23"/>
      <c r="AH35" s="9"/>
      <c r="AI35" s="81"/>
      <c r="AJ35" s="9"/>
      <c r="AK35" s="9"/>
      <c r="AL35" s="9"/>
      <c r="AM35" s="9"/>
      <c r="AN35" s="9"/>
      <c r="AO35" s="81"/>
      <c r="AP35" s="81"/>
      <c r="AQ35" s="9"/>
      <c r="AR35" s="9"/>
      <c r="AS35" s="9"/>
      <c r="AT35" s="9"/>
      <c r="AU35" s="81"/>
      <c r="AV35" s="9"/>
      <c r="AW35" s="9"/>
      <c r="AX35" s="19">
        <f t="shared" si="24"/>
        <v>30</v>
      </c>
      <c r="AY35" s="19">
        <f t="shared" si="20"/>
        <v>0</v>
      </c>
      <c r="AZ35" s="6">
        <f t="shared" si="25"/>
        <v>30</v>
      </c>
      <c r="BA35" s="92">
        <v>30</v>
      </c>
      <c r="BB35" s="36">
        <f t="shared" si="26"/>
        <v>0</v>
      </c>
      <c r="BC35" s="52"/>
      <c r="BD35" s="53"/>
      <c r="BE35" s="53"/>
      <c r="BF35" s="53"/>
      <c r="BG35" s="81"/>
      <c r="BH35" s="53"/>
      <c r="BI35" s="53"/>
      <c r="BJ35" s="53"/>
      <c r="BK35" s="53"/>
      <c r="BL35" s="53"/>
      <c r="BM35" s="53"/>
      <c r="BN35" s="54"/>
      <c r="BO35" s="77"/>
      <c r="BP35" s="52"/>
      <c r="BQ35" s="81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81"/>
      <c r="CD35" s="81"/>
      <c r="CE35" s="53"/>
      <c r="CF35" s="53"/>
      <c r="CG35" s="81"/>
      <c r="CH35" s="53"/>
      <c r="CI35" s="54"/>
      <c r="CJ35" s="19">
        <f t="shared" si="21"/>
        <v>0</v>
      </c>
      <c r="CK35" s="19">
        <f t="shared" si="22"/>
        <v>0</v>
      </c>
      <c r="CL35" s="6">
        <f t="shared" si="27"/>
        <v>0</v>
      </c>
      <c r="CM35" s="21"/>
      <c r="CN35" s="36">
        <f t="shared" si="28"/>
        <v>0</v>
      </c>
      <c r="CO35" s="49"/>
      <c r="CP35" s="15"/>
      <c r="CQ35" s="15"/>
      <c r="CR35" s="15"/>
      <c r="CS35" s="81"/>
      <c r="CT35" s="15"/>
      <c r="CU35" s="15"/>
      <c r="CV35" s="15"/>
      <c r="CW35" s="15"/>
      <c r="CX35" s="15"/>
      <c r="CY35" s="15"/>
      <c r="CZ35" s="51"/>
      <c r="DA35" s="90"/>
      <c r="DB35" s="49"/>
      <c r="DC35" s="15"/>
      <c r="DD35" s="15"/>
      <c r="DE35" s="15"/>
      <c r="DF35" s="81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9"/>
      <c r="DT35" s="81"/>
      <c r="DU35" s="81"/>
      <c r="DV35" s="19">
        <f t="shared" si="29"/>
        <v>0</v>
      </c>
      <c r="DW35" s="19">
        <f t="shared" si="8"/>
        <v>0</v>
      </c>
      <c r="DX35" s="6">
        <f t="shared" si="30"/>
        <v>0</v>
      </c>
      <c r="DY35" s="21"/>
      <c r="DZ35" s="36">
        <f t="shared" si="31"/>
        <v>0</v>
      </c>
    </row>
    <row r="36" spans="1:130" ht="12" customHeight="1">
      <c r="A36" s="18" t="s">
        <v>85</v>
      </c>
      <c r="B36" s="17" t="s">
        <v>98</v>
      </c>
      <c r="C36" s="12">
        <v>8</v>
      </c>
      <c r="D36" s="33"/>
      <c r="E36" s="33">
        <f t="shared" si="18"/>
        <v>8</v>
      </c>
      <c r="F36" s="41">
        <f t="shared" si="19"/>
        <v>8</v>
      </c>
      <c r="G36" s="30"/>
      <c r="H36" s="38">
        <v>8</v>
      </c>
      <c r="I36" s="30"/>
      <c r="J36" s="30"/>
      <c r="K36" s="30"/>
      <c r="L36" s="30"/>
      <c r="M36" s="30"/>
      <c r="N36" s="30"/>
      <c r="O36" s="30"/>
      <c r="P36" s="30"/>
      <c r="Q36" s="30"/>
      <c r="R36" s="16">
        <f t="shared" si="23"/>
        <v>8</v>
      </c>
      <c r="S36" s="9">
        <v>1</v>
      </c>
      <c r="T36" s="9">
        <v>1</v>
      </c>
      <c r="U36" s="9">
        <v>1</v>
      </c>
      <c r="V36" s="9"/>
      <c r="W36" s="9"/>
      <c r="X36" s="81">
        <v>8</v>
      </c>
      <c r="Y36" s="9"/>
      <c r="Z36" s="9"/>
      <c r="AA36" s="9"/>
      <c r="AB36" s="81"/>
      <c r="AC36" s="9"/>
      <c r="AD36" s="9"/>
      <c r="AE36" s="19"/>
      <c r="AF36" s="77"/>
      <c r="AG36" s="23"/>
      <c r="AH36" s="9"/>
      <c r="AI36" s="81"/>
      <c r="AJ36" s="9"/>
      <c r="AK36" s="9"/>
      <c r="AL36" s="9"/>
      <c r="AM36" s="9"/>
      <c r="AN36" s="9"/>
      <c r="AO36" s="81"/>
      <c r="AP36" s="81"/>
      <c r="AQ36" s="9"/>
      <c r="AR36" s="9"/>
      <c r="AS36" s="9"/>
      <c r="AT36" s="9"/>
      <c r="AU36" s="81"/>
      <c r="AV36" s="9"/>
      <c r="AW36" s="9"/>
      <c r="AX36" s="19">
        <f t="shared" si="24"/>
        <v>8</v>
      </c>
      <c r="AY36" s="19">
        <f t="shared" si="20"/>
        <v>0</v>
      </c>
      <c r="AZ36" s="6">
        <f t="shared" si="25"/>
        <v>8</v>
      </c>
      <c r="BA36" s="92">
        <v>8</v>
      </c>
      <c r="BB36" s="36">
        <f t="shared" si="26"/>
        <v>0</v>
      </c>
      <c r="BC36" s="52"/>
      <c r="BD36" s="53"/>
      <c r="BE36" s="53"/>
      <c r="BF36" s="53"/>
      <c r="BG36" s="81"/>
      <c r="BH36" s="53"/>
      <c r="BI36" s="53"/>
      <c r="BJ36" s="53"/>
      <c r="BK36" s="53"/>
      <c r="BL36" s="53"/>
      <c r="BM36" s="53"/>
      <c r="BN36" s="54"/>
      <c r="BO36" s="77"/>
      <c r="BP36" s="52"/>
      <c r="BQ36" s="81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81"/>
      <c r="CD36" s="81"/>
      <c r="CE36" s="53"/>
      <c r="CF36" s="53"/>
      <c r="CG36" s="81"/>
      <c r="CH36" s="53"/>
      <c r="CI36" s="54"/>
      <c r="CJ36" s="19">
        <f t="shared" si="21"/>
        <v>0</v>
      </c>
      <c r="CK36" s="19">
        <f t="shared" si="22"/>
        <v>0</v>
      </c>
      <c r="CL36" s="6">
        <f t="shared" si="27"/>
        <v>0</v>
      </c>
      <c r="CM36" s="21"/>
      <c r="CN36" s="36">
        <f t="shared" si="28"/>
        <v>0</v>
      </c>
      <c r="CO36" s="49"/>
      <c r="CP36" s="15"/>
      <c r="CQ36" s="15"/>
      <c r="CR36" s="15"/>
      <c r="CS36" s="81"/>
      <c r="CT36" s="15"/>
      <c r="CU36" s="15"/>
      <c r="CV36" s="15"/>
      <c r="CW36" s="15"/>
      <c r="CX36" s="15"/>
      <c r="CY36" s="15"/>
      <c r="CZ36" s="51"/>
      <c r="DA36" s="90"/>
      <c r="DB36" s="49"/>
      <c r="DC36" s="15"/>
      <c r="DD36" s="15"/>
      <c r="DE36" s="15"/>
      <c r="DF36" s="81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9"/>
      <c r="DT36" s="81"/>
      <c r="DU36" s="81"/>
      <c r="DV36" s="19">
        <f t="shared" si="29"/>
        <v>0</v>
      </c>
      <c r="DW36" s="19">
        <f t="shared" si="8"/>
        <v>0</v>
      </c>
      <c r="DX36" s="6">
        <f t="shared" si="30"/>
        <v>0</v>
      </c>
      <c r="DY36" s="21"/>
      <c r="DZ36" s="36">
        <f t="shared" si="31"/>
        <v>0</v>
      </c>
    </row>
    <row r="37" spans="1:130" ht="12" customHeight="1" hidden="1">
      <c r="A37" s="18" t="s">
        <v>86</v>
      </c>
      <c r="B37" s="17"/>
      <c r="C37" s="12">
        <v>0</v>
      </c>
      <c r="D37" s="33"/>
      <c r="E37" s="33">
        <f t="shared" si="18"/>
        <v>0</v>
      </c>
      <c r="F37" s="41">
        <f t="shared" si="19"/>
        <v>0</v>
      </c>
      <c r="G37" s="30"/>
      <c r="H37" s="38"/>
      <c r="I37" s="30"/>
      <c r="J37" s="30"/>
      <c r="K37" s="30"/>
      <c r="L37" s="30"/>
      <c r="M37" s="30"/>
      <c r="N37" s="30"/>
      <c r="O37" s="30"/>
      <c r="P37" s="30"/>
      <c r="Q37" s="30"/>
      <c r="R37" s="16">
        <f t="shared" si="23"/>
        <v>0</v>
      </c>
      <c r="S37" s="9"/>
      <c r="T37" s="9"/>
      <c r="U37" s="9"/>
      <c r="V37" s="9"/>
      <c r="W37" s="9"/>
      <c r="X37" s="81"/>
      <c r="Y37" s="9"/>
      <c r="Z37" s="9"/>
      <c r="AA37" s="9"/>
      <c r="AB37" s="81"/>
      <c r="AC37" s="9"/>
      <c r="AD37" s="9"/>
      <c r="AE37" s="19"/>
      <c r="AF37" s="77"/>
      <c r="AG37" s="23"/>
      <c r="AH37" s="9"/>
      <c r="AI37" s="81"/>
      <c r="AJ37" s="9"/>
      <c r="AK37" s="9"/>
      <c r="AL37" s="9"/>
      <c r="AM37" s="9"/>
      <c r="AN37" s="9"/>
      <c r="AO37" s="81"/>
      <c r="AP37" s="81"/>
      <c r="AQ37" s="9"/>
      <c r="AR37" s="9"/>
      <c r="AS37" s="9"/>
      <c r="AT37" s="9"/>
      <c r="AU37" s="81"/>
      <c r="AV37" s="9"/>
      <c r="AW37" s="9"/>
      <c r="AX37" s="19">
        <f t="shared" si="24"/>
        <v>0</v>
      </c>
      <c r="AY37" s="19">
        <f t="shared" si="20"/>
        <v>0</v>
      </c>
      <c r="AZ37" s="6">
        <f t="shared" si="25"/>
        <v>0</v>
      </c>
      <c r="BA37" s="21"/>
      <c r="BB37" s="36">
        <f t="shared" si="26"/>
        <v>0</v>
      </c>
      <c r="BC37" s="52"/>
      <c r="BD37" s="53"/>
      <c r="BE37" s="53"/>
      <c r="BF37" s="53"/>
      <c r="BG37" s="81"/>
      <c r="BH37" s="53"/>
      <c r="BI37" s="53"/>
      <c r="BJ37" s="53"/>
      <c r="BK37" s="53"/>
      <c r="BL37" s="53"/>
      <c r="BM37" s="53"/>
      <c r="BN37" s="54"/>
      <c r="BO37" s="77"/>
      <c r="BP37" s="52"/>
      <c r="BQ37" s="81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81"/>
      <c r="CD37" s="81"/>
      <c r="CE37" s="53"/>
      <c r="CF37" s="53"/>
      <c r="CG37" s="81"/>
      <c r="CH37" s="53"/>
      <c r="CI37" s="54"/>
      <c r="CJ37" s="19">
        <f t="shared" si="21"/>
        <v>0</v>
      </c>
      <c r="CK37" s="19">
        <f t="shared" si="22"/>
        <v>0</v>
      </c>
      <c r="CL37" s="6">
        <f t="shared" si="27"/>
        <v>0</v>
      </c>
      <c r="CM37" s="21"/>
      <c r="CN37" s="36">
        <f t="shared" si="28"/>
        <v>0</v>
      </c>
      <c r="CO37" s="49"/>
      <c r="CP37" s="15"/>
      <c r="CQ37" s="15"/>
      <c r="CR37" s="15"/>
      <c r="CS37" s="81"/>
      <c r="CT37" s="15"/>
      <c r="CU37" s="15"/>
      <c r="CV37" s="15"/>
      <c r="CW37" s="15"/>
      <c r="CX37" s="15"/>
      <c r="CY37" s="15"/>
      <c r="CZ37" s="51"/>
      <c r="DA37" s="90"/>
      <c r="DB37" s="49"/>
      <c r="DC37" s="15"/>
      <c r="DD37" s="15"/>
      <c r="DE37" s="15"/>
      <c r="DF37" s="81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9"/>
      <c r="DT37" s="81"/>
      <c r="DU37" s="81"/>
      <c r="DV37" s="19">
        <f t="shared" si="29"/>
        <v>0</v>
      </c>
      <c r="DW37" s="19">
        <f t="shared" si="8"/>
        <v>0</v>
      </c>
      <c r="DX37" s="6">
        <f t="shared" si="30"/>
        <v>0</v>
      </c>
      <c r="DY37" s="21"/>
      <c r="DZ37" s="36">
        <f t="shared" si="31"/>
        <v>0</v>
      </c>
    </row>
    <row r="38" spans="1:130" ht="38.25" customHeight="1">
      <c r="A38" s="43" t="s">
        <v>16</v>
      </c>
      <c r="B38" s="26" t="s">
        <v>100</v>
      </c>
      <c r="C38" s="16">
        <f>SUM(C39:C49)</f>
        <v>310</v>
      </c>
      <c r="D38" s="86">
        <f>SUM(D39:D49)</f>
        <v>76</v>
      </c>
      <c r="E38" s="33"/>
      <c r="F38" s="45"/>
      <c r="G38" s="28"/>
      <c r="H38" s="40">
        <f>SUM(H39:H49)</f>
        <v>20</v>
      </c>
      <c r="I38" s="28"/>
      <c r="J38" s="40">
        <f>SUM(J39:J49)</f>
        <v>76</v>
      </c>
      <c r="K38" s="28"/>
      <c r="L38" s="28">
        <f>SUM(L39:L49)</f>
        <v>214</v>
      </c>
      <c r="M38" s="28"/>
      <c r="N38" s="28">
        <f>SUM(N39:N49)</f>
        <v>0</v>
      </c>
      <c r="O38" s="28"/>
      <c r="P38" s="28">
        <f>SUM(P39:P49)</f>
        <v>0</v>
      </c>
      <c r="Q38" s="28"/>
      <c r="R38" s="16"/>
      <c r="S38" s="10"/>
      <c r="T38" s="10"/>
      <c r="U38" s="10"/>
      <c r="V38" s="10"/>
      <c r="W38" s="10"/>
      <c r="X38" s="82">
        <f>SUM(X39:X49)</f>
        <v>20</v>
      </c>
      <c r="Y38" s="10"/>
      <c r="Z38" s="10"/>
      <c r="AA38" s="10"/>
      <c r="AB38" s="82">
        <f>SUM(AB39:AB49)</f>
        <v>20</v>
      </c>
      <c r="AC38" s="10"/>
      <c r="AD38" s="10"/>
      <c r="AE38" s="20"/>
      <c r="AF38" s="80"/>
      <c r="AG38" s="24"/>
      <c r="AH38" s="10"/>
      <c r="AI38" s="82">
        <f>SUM(AI39:AI49)</f>
        <v>38</v>
      </c>
      <c r="AJ38" s="10"/>
      <c r="AK38" s="10"/>
      <c r="AL38" s="10"/>
      <c r="AM38" s="10"/>
      <c r="AN38" s="10"/>
      <c r="AO38" s="82">
        <f>SUM(AO39:AO49)</f>
        <v>18</v>
      </c>
      <c r="AP38" s="82">
        <f>SUM(AP39:AP49)</f>
        <v>76</v>
      </c>
      <c r="AQ38" s="10"/>
      <c r="AR38" s="10"/>
      <c r="AS38" s="10"/>
      <c r="AT38" s="10"/>
      <c r="AU38" s="82">
        <f>SUM(AU39:AU49)</f>
        <v>38</v>
      </c>
      <c r="AV38" s="10"/>
      <c r="AW38" s="10"/>
      <c r="AX38" s="10"/>
      <c r="AY38" s="10"/>
      <c r="AZ38" s="7">
        <f>SUM(AZ39:AZ49)</f>
        <v>134</v>
      </c>
      <c r="BA38" s="22">
        <f>SUM(BA39:BA49)</f>
        <v>134</v>
      </c>
      <c r="BB38" s="36"/>
      <c r="BC38" s="52"/>
      <c r="BD38" s="53"/>
      <c r="BE38" s="53"/>
      <c r="BF38" s="53"/>
      <c r="BG38" s="82">
        <f>SUM(BG39:BG49)</f>
        <v>60</v>
      </c>
      <c r="BH38" s="53"/>
      <c r="BI38" s="53"/>
      <c r="BJ38" s="53"/>
      <c r="BK38" s="53"/>
      <c r="BL38" s="53"/>
      <c r="BM38" s="53"/>
      <c r="BN38" s="54"/>
      <c r="BO38" s="80"/>
      <c r="BP38" s="52"/>
      <c r="BQ38" s="82">
        <f>SUM(BQ39:BQ49)</f>
        <v>98</v>
      </c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82">
        <f>SUM(CC39:CC49)</f>
        <v>18</v>
      </c>
      <c r="CD38" s="82">
        <f>SUM(CD39:CD49)</f>
        <v>214</v>
      </c>
      <c r="CE38" s="53"/>
      <c r="CF38" s="53"/>
      <c r="CG38" s="82">
        <f>SUM(CG39:CG49)</f>
        <v>0</v>
      </c>
      <c r="CH38" s="53"/>
      <c r="CI38" s="53"/>
      <c r="CJ38" s="10"/>
      <c r="CK38" s="10"/>
      <c r="CL38" s="7">
        <f>SUM(CL39:CL49)</f>
        <v>176</v>
      </c>
      <c r="CM38" s="22">
        <f>SUM(CM39:CM49)</f>
        <v>176</v>
      </c>
      <c r="CN38" s="36"/>
      <c r="CO38" s="49"/>
      <c r="CP38" s="15"/>
      <c r="CQ38" s="15"/>
      <c r="CR38" s="15"/>
      <c r="CS38" s="82">
        <f>SUM(CS39:CS49)</f>
        <v>0</v>
      </c>
      <c r="CT38" s="15"/>
      <c r="CU38" s="15"/>
      <c r="CV38" s="15"/>
      <c r="CW38" s="15"/>
      <c r="CX38" s="15"/>
      <c r="CY38" s="15"/>
      <c r="CZ38" s="51"/>
      <c r="DA38" s="90"/>
      <c r="DB38" s="49"/>
      <c r="DC38" s="15"/>
      <c r="DD38" s="15"/>
      <c r="DE38" s="15"/>
      <c r="DF38" s="82">
        <f>SUM(DF39:DF49)</f>
        <v>0</v>
      </c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0"/>
      <c r="DT38" s="82">
        <f>SUM(DT39:DT49)</f>
        <v>0</v>
      </c>
      <c r="DU38" s="82">
        <f>SUM(DU39:DU49)</f>
        <v>0</v>
      </c>
      <c r="DV38" s="10"/>
      <c r="DW38" s="19">
        <f t="shared" si="8"/>
        <v>0</v>
      </c>
      <c r="DX38" s="7">
        <f>SUM(DX39:DX49)</f>
        <v>0</v>
      </c>
      <c r="DY38" s="22">
        <f>SUM(DY39:DY49)</f>
        <v>0</v>
      </c>
      <c r="DZ38" s="36"/>
    </row>
    <row r="39" spans="1:130" ht="12" customHeight="1">
      <c r="A39" s="18" t="s">
        <v>57</v>
      </c>
      <c r="B39" s="94" t="s">
        <v>156</v>
      </c>
      <c r="C39" s="12">
        <v>8</v>
      </c>
      <c r="D39" s="33"/>
      <c r="E39" s="33">
        <f aca="true" t="shared" si="32" ref="E39:E49">BA39+CM39+DY39</f>
        <v>8</v>
      </c>
      <c r="F39" s="41">
        <f aca="true" t="shared" si="33" ref="F39:F49">AZ39+CL39+DX39</f>
        <v>8</v>
      </c>
      <c r="G39" s="30"/>
      <c r="H39" s="39">
        <v>8</v>
      </c>
      <c r="I39" s="30"/>
      <c r="J39" s="30"/>
      <c r="K39" s="30"/>
      <c r="L39" s="30"/>
      <c r="M39" s="30"/>
      <c r="N39" s="30"/>
      <c r="O39" s="30"/>
      <c r="P39" s="30"/>
      <c r="Q39" s="30"/>
      <c r="R39" s="16">
        <f>SUM(H39:Q39)</f>
        <v>8</v>
      </c>
      <c r="S39" s="9">
        <v>1</v>
      </c>
      <c r="T39" s="9">
        <v>1</v>
      </c>
      <c r="U39" s="9">
        <v>1</v>
      </c>
      <c r="V39" s="9"/>
      <c r="W39" s="9"/>
      <c r="X39" s="81">
        <v>8</v>
      </c>
      <c r="Y39" s="9"/>
      <c r="Z39" s="9"/>
      <c r="AA39" s="9"/>
      <c r="AB39" s="81"/>
      <c r="AC39" s="9"/>
      <c r="AD39" s="9"/>
      <c r="AE39" s="19"/>
      <c r="AF39" s="77"/>
      <c r="AG39" s="23"/>
      <c r="AH39" s="9"/>
      <c r="AI39" s="81"/>
      <c r="AJ39" s="9"/>
      <c r="AK39" s="9"/>
      <c r="AL39" s="9"/>
      <c r="AM39" s="9"/>
      <c r="AN39" s="9"/>
      <c r="AO39" s="81"/>
      <c r="AP39" s="81"/>
      <c r="AQ39" s="9"/>
      <c r="AR39" s="9"/>
      <c r="AS39" s="9"/>
      <c r="AT39" s="9"/>
      <c r="AU39" s="81"/>
      <c r="AV39" s="9"/>
      <c r="AW39" s="9"/>
      <c r="AX39" s="19">
        <f>$S$10*S39+$T$10*T39+$U$10*U39+$V$10*V39+$W$10*W39+$Y$10*Y39+$Z$10*Z39+$AA$10*AA39+$AC$10*AC39+$AD$10*AD39+$AE$10*AE39</f>
        <v>8</v>
      </c>
      <c r="AY39" s="19">
        <f aca="true" t="shared" si="34" ref="AY39:AY49">$AG$10*AG39+$AH$10*AH39+$AJ$10*AJ39+$AK$10*AK39+$AL$10*AL39+$AM$10*AM39+$AN$10*AN39+$AQ$10*AQ39+$AR$10*AR39+$AS$10*AS39+$AT$10*AT39+$AV$10*AV39+$AW$10*AW39</f>
        <v>0</v>
      </c>
      <c r="AZ39" s="6">
        <f>SUM(AX39:AY39)</f>
        <v>8</v>
      </c>
      <c r="BA39" s="92">
        <v>8</v>
      </c>
      <c r="BB39" s="36">
        <f>AZ39-BA39</f>
        <v>0</v>
      </c>
      <c r="BC39" s="52"/>
      <c r="BD39" s="53"/>
      <c r="BE39" s="53"/>
      <c r="BF39" s="53"/>
      <c r="BG39" s="81"/>
      <c r="BH39" s="53"/>
      <c r="BI39" s="53"/>
      <c r="BJ39" s="53"/>
      <c r="BK39" s="53"/>
      <c r="BL39" s="53"/>
      <c r="BM39" s="53"/>
      <c r="BN39" s="54"/>
      <c r="BO39" s="77"/>
      <c r="BP39" s="52"/>
      <c r="BQ39" s="81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81"/>
      <c r="CD39" s="81">
        <f>CC39+BQ39+BG39+AU39</f>
        <v>0</v>
      </c>
      <c r="CE39" s="53"/>
      <c r="CF39" s="53"/>
      <c r="CG39" s="81"/>
      <c r="CH39" s="53"/>
      <c r="CI39" s="54"/>
      <c r="CJ39" s="19">
        <f aca="true" t="shared" si="35" ref="CJ39:CJ68">$BC$10*BC39+$BD$10*BD39+$BE$10*BE39+$BF$10*BF39+$BH$10*BH39+$BI$10*BI39+$BJ$10*BJ39+$BK$10*BK39+$BL$10*BL39+$BM$10*BM39+$BN$10*BN39</f>
        <v>0</v>
      </c>
      <c r="CK39" s="19">
        <f aca="true" t="shared" si="36" ref="CK39:CK49">$BP$10*BP39+$BR$10*BR39+$BS$10*BS39+$BT$10*BT39+$BU$10*BU39+$BV$10*BV39+$BW$10*BW39+$BX$10*BX39+$BY$10*BY39+$BZ$10*BZ39+$CA$10*CA39+$CB$10*CB39+$CE$10*CE39+$CF$10*CF39+$CH$10*CH39+$CI$10*CI39</f>
        <v>0</v>
      </c>
      <c r="CL39" s="6">
        <f>SUM(CJ39:CK39)</f>
        <v>0</v>
      </c>
      <c r="CM39" s="21"/>
      <c r="CN39" s="36">
        <f>CL39-CM39</f>
        <v>0</v>
      </c>
      <c r="CO39" s="49"/>
      <c r="CP39" s="15"/>
      <c r="CQ39" s="15"/>
      <c r="CR39" s="15"/>
      <c r="CS39" s="81"/>
      <c r="CT39" s="15"/>
      <c r="CU39" s="15"/>
      <c r="CV39" s="15"/>
      <c r="CW39" s="15"/>
      <c r="CX39" s="15"/>
      <c r="CY39" s="15"/>
      <c r="CZ39" s="51"/>
      <c r="DA39" s="90"/>
      <c r="DB39" s="49"/>
      <c r="DC39" s="15"/>
      <c r="DD39" s="15"/>
      <c r="DE39" s="15"/>
      <c r="DF39" s="81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9"/>
      <c r="DT39" s="81"/>
      <c r="DU39" s="81"/>
      <c r="DV39" s="19">
        <f>$CO$10*CO39+$CP$10*CP39+$CQ$10*CQ39+$CR$10*CR39+$CT$10*CT39+$CU$10*CU39+$CV$10*CV39+$CW$10*CW39+$CX$10*CX39+$CY$10*CY39+$CZ$10*CZ39</f>
        <v>0</v>
      </c>
      <c r="DW39" s="19">
        <f t="shared" si="8"/>
        <v>0</v>
      </c>
      <c r="DX39" s="6">
        <f>SUM(DV39:DW39)</f>
        <v>0</v>
      </c>
      <c r="DY39" s="21"/>
      <c r="DZ39" s="36">
        <f>DX39-DY39</f>
        <v>0</v>
      </c>
    </row>
    <row r="40" spans="1:130" ht="12" customHeight="1">
      <c r="A40" s="18" t="s">
        <v>58</v>
      </c>
      <c r="B40" s="94" t="s">
        <v>157</v>
      </c>
      <c r="C40" s="12">
        <v>6</v>
      </c>
      <c r="D40" s="33"/>
      <c r="E40" s="33">
        <f t="shared" si="32"/>
        <v>6</v>
      </c>
      <c r="F40" s="41">
        <f t="shared" si="33"/>
        <v>6</v>
      </c>
      <c r="G40" s="30"/>
      <c r="H40" s="39">
        <v>6</v>
      </c>
      <c r="I40" s="30"/>
      <c r="J40" s="30"/>
      <c r="K40" s="30"/>
      <c r="L40" s="30"/>
      <c r="M40" s="30"/>
      <c r="N40" s="30"/>
      <c r="O40" s="30"/>
      <c r="P40" s="30"/>
      <c r="Q40" s="30"/>
      <c r="R40" s="16">
        <f aca="true" t="shared" si="37" ref="R40:R48">SUM(H40:Q40)</f>
        <v>6</v>
      </c>
      <c r="S40" s="9">
        <v>1</v>
      </c>
      <c r="T40" s="9">
        <v>1</v>
      </c>
      <c r="U40" s="9"/>
      <c r="V40" s="9"/>
      <c r="W40" s="9"/>
      <c r="X40" s="81">
        <v>6</v>
      </c>
      <c r="Y40" s="9"/>
      <c r="Z40" s="9"/>
      <c r="AA40" s="9"/>
      <c r="AB40" s="81"/>
      <c r="AC40" s="9"/>
      <c r="AD40" s="9"/>
      <c r="AE40" s="19"/>
      <c r="AF40" s="77"/>
      <c r="AG40" s="23"/>
      <c r="AH40" s="9"/>
      <c r="AI40" s="81"/>
      <c r="AJ40" s="9"/>
      <c r="AK40" s="9"/>
      <c r="AL40" s="9"/>
      <c r="AM40" s="9"/>
      <c r="AN40" s="9"/>
      <c r="AO40" s="81"/>
      <c r="AP40" s="81"/>
      <c r="AQ40" s="9"/>
      <c r="AR40" s="9"/>
      <c r="AS40" s="9"/>
      <c r="AT40" s="9"/>
      <c r="AU40" s="81"/>
      <c r="AV40" s="9"/>
      <c r="AW40" s="9"/>
      <c r="AX40" s="19">
        <f aca="true" t="shared" si="38" ref="AX40:AX48">$S$10*S40+$T$10*T40+$U$10*U40+$V$10*V40+$W$10*W40+$Y$10*Y40+$Z$10*Z40+$AA$10*AA40+$AC$10*AC40+$AD$10*AD40+$AE$10*AE40</f>
        <v>6</v>
      </c>
      <c r="AY40" s="19">
        <f t="shared" si="34"/>
        <v>0</v>
      </c>
      <c r="AZ40" s="6">
        <f aca="true" t="shared" si="39" ref="AZ40:AZ48">SUM(AX40:AY40)</f>
        <v>6</v>
      </c>
      <c r="BA40" s="92">
        <v>6</v>
      </c>
      <c r="BB40" s="36">
        <f aca="true" t="shared" si="40" ref="BB40:BB48">AZ40-BA40</f>
        <v>0</v>
      </c>
      <c r="BC40" s="52"/>
      <c r="BD40" s="53"/>
      <c r="BE40" s="53"/>
      <c r="BF40" s="53"/>
      <c r="BG40" s="81"/>
      <c r="BH40" s="53"/>
      <c r="BI40" s="53"/>
      <c r="BJ40" s="53"/>
      <c r="BK40" s="53"/>
      <c r="BL40" s="53"/>
      <c r="BM40" s="53"/>
      <c r="BN40" s="54"/>
      <c r="BO40" s="77"/>
      <c r="BP40" s="52"/>
      <c r="BQ40" s="81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81"/>
      <c r="CD40" s="81"/>
      <c r="CE40" s="53"/>
      <c r="CF40" s="53"/>
      <c r="CG40" s="81"/>
      <c r="CH40" s="53"/>
      <c r="CI40" s="54"/>
      <c r="CJ40" s="19">
        <f t="shared" si="35"/>
        <v>0</v>
      </c>
      <c r="CK40" s="19">
        <f t="shared" si="36"/>
        <v>0</v>
      </c>
      <c r="CL40" s="6">
        <f aca="true" t="shared" si="41" ref="CL40:CL48">SUM(CJ40:CK40)</f>
        <v>0</v>
      </c>
      <c r="CM40" s="21"/>
      <c r="CN40" s="36">
        <f aca="true" t="shared" si="42" ref="CN40:CN48">CL40-CM40</f>
        <v>0</v>
      </c>
      <c r="CO40" s="49"/>
      <c r="CP40" s="15"/>
      <c r="CQ40" s="15"/>
      <c r="CR40" s="15"/>
      <c r="CS40" s="81"/>
      <c r="CT40" s="15"/>
      <c r="CU40" s="15"/>
      <c r="CV40" s="15"/>
      <c r="CW40" s="15"/>
      <c r="CX40" s="15"/>
      <c r="CY40" s="15"/>
      <c r="CZ40" s="51"/>
      <c r="DA40" s="90"/>
      <c r="DB40" s="49"/>
      <c r="DC40" s="15"/>
      <c r="DD40" s="15"/>
      <c r="DE40" s="15"/>
      <c r="DF40" s="81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9"/>
      <c r="DT40" s="81"/>
      <c r="DU40" s="81"/>
      <c r="DV40" s="19">
        <f aca="true" t="shared" si="43" ref="DV40:DV49">$CO$10*CO40+$CP$10*CP40+$CQ$10*CQ40+$CR$10*CR40+$CT$10*CT40+$CU$10*CU40+$CV$10*CV40+$CW$10*CW40+$CX$10*CX40+$CY$10*CY40+$CZ$10*CZ40</f>
        <v>0</v>
      </c>
      <c r="DW40" s="19">
        <f t="shared" si="8"/>
        <v>0</v>
      </c>
      <c r="DX40" s="6">
        <f aca="true" t="shared" si="44" ref="DX40:DX49">SUM(DV40:DW40)</f>
        <v>0</v>
      </c>
      <c r="DY40" s="21"/>
      <c r="DZ40" s="36">
        <f aca="true" t="shared" si="45" ref="DZ40:DZ49">DX40-DY40</f>
        <v>0</v>
      </c>
    </row>
    <row r="41" spans="1:130" ht="12" customHeight="1" thickBot="1">
      <c r="A41" s="117" t="s">
        <v>59</v>
      </c>
      <c r="B41" s="118" t="s">
        <v>101</v>
      </c>
      <c r="C41" s="119">
        <v>6</v>
      </c>
      <c r="D41" s="120"/>
      <c r="E41" s="120">
        <f t="shared" si="32"/>
        <v>6</v>
      </c>
      <c r="F41" s="121">
        <f t="shared" si="33"/>
        <v>6</v>
      </c>
      <c r="G41" s="122"/>
      <c r="H41" s="123">
        <v>6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4">
        <f t="shared" si="37"/>
        <v>6</v>
      </c>
      <c r="S41" s="125">
        <v>1</v>
      </c>
      <c r="T41" s="125">
        <v>1</v>
      </c>
      <c r="U41" s="125"/>
      <c r="V41" s="125"/>
      <c r="W41" s="125"/>
      <c r="X41" s="126">
        <v>6</v>
      </c>
      <c r="Y41" s="125"/>
      <c r="Z41" s="125"/>
      <c r="AA41" s="125"/>
      <c r="AB41" s="126"/>
      <c r="AC41" s="125"/>
      <c r="AD41" s="125"/>
      <c r="AE41" s="127"/>
      <c r="AF41" s="128"/>
      <c r="AG41" s="129"/>
      <c r="AH41" s="125"/>
      <c r="AI41" s="126"/>
      <c r="AJ41" s="125"/>
      <c r="AK41" s="125"/>
      <c r="AL41" s="125"/>
      <c r="AM41" s="125"/>
      <c r="AN41" s="125"/>
      <c r="AO41" s="126"/>
      <c r="AP41" s="126"/>
      <c r="AQ41" s="125"/>
      <c r="AR41" s="125"/>
      <c r="AS41" s="125"/>
      <c r="AT41" s="125"/>
      <c r="AU41" s="126"/>
      <c r="AV41" s="125"/>
      <c r="AW41" s="125"/>
      <c r="AX41" s="127">
        <f t="shared" si="38"/>
        <v>6</v>
      </c>
      <c r="AY41" s="127">
        <f t="shared" si="34"/>
        <v>0</v>
      </c>
      <c r="AZ41" s="130">
        <f t="shared" si="39"/>
        <v>6</v>
      </c>
      <c r="BA41" s="131">
        <v>6</v>
      </c>
      <c r="BB41" s="132">
        <f t="shared" si="40"/>
        <v>0</v>
      </c>
      <c r="BC41" s="133"/>
      <c r="BD41" s="134"/>
      <c r="BE41" s="134"/>
      <c r="BF41" s="134"/>
      <c r="BG41" s="126"/>
      <c r="BH41" s="134"/>
      <c r="BI41" s="134"/>
      <c r="BJ41" s="134"/>
      <c r="BK41" s="134"/>
      <c r="BL41" s="134"/>
      <c r="BM41" s="134"/>
      <c r="BN41" s="135"/>
      <c r="BO41" s="128"/>
      <c r="BP41" s="133"/>
      <c r="BQ41" s="126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26"/>
      <c r="CD41" s="126"/>
      <c r="CE41" s="134"/>
      <c r="CF41" s="134"/>
      <c r="CG41" s="126"/>
      <c r="CH41" s="134"/>
      <c r="CI41" s="135"/>
      <c r="CJ41" s="127">
        <f t="shared" si="35"/>
        <v>0</v>
      </c>
      <c r="CK41" s="127">
        <f t="shared" si="36"/>
        <v>0</v>
      </c>
      <c r="CL41" s="130">
        <f t="shared" si="41"/>
        <v>0</v>
      </c>
      <c r="CM41" s="136"/>
      <c r="CN41" s="132">
        <f t="shared" si="42"/>
        <v>0</v>
      </c>
      <c r="CO41" s="137"/>
      <c r="CP41" s="138"/>
      <c r="CQ41" s="138"/>
      <c r="CR41" s="138"/>
      <c r="CS41" s="126"/>
      <c r="CT41" s="138"/>
      <c r="CU41" s="138"/>
      <c r="CV41" s="138"/>
      <c r="CW41" s="138"/>
      <c r="CX41" s="138"/>
      <c r="CY41" s="138"/>
      <c r="CZ41" s="139"/>
      <c r="DA41" s="140"/>
      <c r="DB41" s="137"/>
      <c r="DC41" s="138"/>
      <c r="DD41" s="138"/>
      <c r="DE41" s="138"/>
      <c r="DF41" s="126"/>
      <c r="DG41" s="138"/>
      <c r="DH41" s="138"/>
      <c r="DI41" s="138"/>
      <c r="DJ41" s="138"/>
      <c r="DK41" s="138"/>
      <c r="DL41" s="138"/>
      <c r="DM41" s="138"/>
      <c r="DN41" s="138"/>
      <c r="DO41" s="138"/>
      <c r="DP41" s="138"/>
      <c r="DQ41" s="138"/>
      <c r="DR41" s="138"/>
      <c r="DS41" s="125"/>
      <c r="DT41" s="126"/>
      <c r="DU41" s="126"/>
      <c r="DV41" s="127">
        <f t="shared" si="43"/>
        <v>0</v>
      </c>
      <c r="DW41" s="127">
        <f t="shared" si="8"/>
        <v>0</v>
      </c>
      <c r="DX41" s="130">
        <f t="shared" si="44"/>
        <v>0</v>
      </c>
      <c r="DY41" s="136"/>
      <c r="DZ41" s="132">
        <f t="shared" si="45"/>
        <v>0</v>
      </c>
    </row>
    <row r="42" spans="1:130" ht="24" customHeight="1">
      <c r="A42" s="97" t="s">
        <v>60</v>
      </c>
      <c r="B42" s="98" t="s">
        <v>104</v>
      </c>
      <c r="C42" s="99">
        <v>20</v>
      </c>
      <c r="D42" s="100">
        <v>6</v>
      </c>
      <c r="E42" s="100">
        <f t="shared" si="32"/>
        <v>20</v>
      </c>
      <c r="F42" s="101">
        <f t="shared" si="33"/>
        <v>20</v>
      </c>
      <c r="G42" s="102"/>
      <c r="H42" s="103"/>
      <c r="I42" s="102"/>
      <c r="J42" s="102">
        <v>20</v>
      </c>
      <c r="K42" s="102"/>
      <c r="L42" s="102"/>
      <c r="M42" s="102"/>
      <c r="N42" s="102"/>
      <c r="O42" s="102"/>
      <c r="P42" s="102"/>
      <c r="Q42" s="102"/>
      <c r="R42" s="67">
        <f t="shared" si="37"/>
        <v>20</v>
      </c>
      <c r="S42" s="104"/>
      <c r="T42" s="104"/>
      <c r="U42" s="104"/>
      <c r="V42" s="104"/>
      <c r="W42" s="104"/>
      <c r="X42" s="105"/>
      <c r="Y42" s="104">
        <v>7</v>
      </c>
      <c r="Z42" s="104">
        <v>2</v>
      </c>
      <c r="AA42" s="104">
        <v>2</v>
      </c>
      <c r="AB42" s="105">
        <v>20</v>
      </c>
      <c r="AC42" s="104"/>
      <c r="AD42" s="104"/>
      <c r="AE42" s="106"/>
      <c r="AF42" s="107"/>
      <c r="AG42" s="108"/>
      <c r="AH42" s="104"/>
      <c r="AI42" s="105"/>
      <c r="AJ42" s="104"/>
      <c r="AK42" s="104"/>
      <c r="AL42" s="104"/>
      <c r="AM42" s="104"/>
      <c r="AN42" s="104"/>
      <c r="AO42" s="105"/>
      <c r="AP42" s="105">
        <f>AO42+AI42+AB42</f>
        <v>20</v>
      </c>
      <c r="AQ42" s="104"/>
      <c r="AR42" s="104"/>
      <c r="AS42" s="104"/>
      <c r="AT42" s="104"/>
      <c r="AU42" s="105"/>
      <c r="AV42" s="104"/>
      <c r="AW42" s="104"/>
      <c r="AX42" s="106">
        <f t="shared" si="38"/>
        <v>20</v>
      </c>
      <c r="AY42" s="106">
        <f t="shared" si="34"/>
        <v>0</v>
      </c>
      <c r="AZ42" s="109">
        <f t="shared" si="39"/>
        <v>20</v>
      </c>
      <c r="BA42" s="93">
        <v>20</v>
      </c>
      <c r="BB42" s="74">
        <f t="shared" si="40"/>
        <v>0</v>
      </c>
      <c r="BC42" s="110"/>
      <c r="BD42" s="111"/>
      <c r="BE42" s="111"/>
      <c r="BF42" s="111"/>
      <c r="BG42" s="105"/>
      <c r="BH42" s="111"/>
      <c r="BI42" s="111"/>
      <c r="BJ42" s="111"/>
      <c r="BK42" s="111"/>
      <c r="BL42" s="111"/>
      <c r="BM42" s="111"/>
      <c r="BN42" s="89"/>
      <c r="BO42" s="107"/>
      <c r="BP42" s="110"/>
      <c r="BQ42" s="105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05"/>
      <c r="CD42" s="105"/>
      <c r="CE42" s="111"/>
      <c r="CF42" s="111"/>
      <c r="CG42" s="105"/>
      <c r="CH42" s="111"/>
      <c r="CI42" s="89"/>
      <c r="CJ42" s="106">
        <f t="shared" si="35"/>
        <v>0</v>
      </c>
      <c r="CK42" s="106">
        <f t="shared" si="36"/>
        <v>0</v>
      </c>
      <c r="CL42" s="109">
        <f t="shared" si="41"/>
        <v>0</v>
      </c>
      <c r="CM42" s="112"/>
      <c r="CN42" s="74">
        <f t="shared" si="42"/>
        <v>0</v>
      </c>
      <c r="CO42" s="113"/>
      <c r="CP42" s="114"/>
      <c r="CQ42" s="114"/>
      <c r="CR42" s="114"/>
      <c r="CS42" s="105"/>
      <c r="CT42" s="114"/>
      <c r="CU42" s="114"/>
      <c r="CV42" s="114"/>
      <c r="CW42" s="114"/>
      <c r="CX42" s="114"/>
      <c r="CY42" s="114"/>
      <c r="CZ42" s="115"/>
      <c r="DA42" s="116"/>
      <c r="DB42" s="113"/>
      <c r="DC42" s="114"/>
      <c r="DD42" s="114"/>
      <c r="DE42" s="114"/>
      <c r="DF42" s="105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04"/>
      <c r="DT42" s="105"/>
      <c r="DU42" s="105"/>
      <c r="DV42" s="106">
        <f t="shared" si="43"/>
        <v>0</v>
      </c>
      <c r="DW42" s="106">
        <f t="shared" si="8"/>
        <v>0</v>
      </c>
      <c r="DX42" s="109">
        <f t="shared" si="44"/>
        <v>0</v>
      </c>
      <c r="DY42" s="112"/>
      <c r="DZ42" s="74">
        <f t="shared" si="45"/>
        <v>0</v>
      </c>
    </row>
    <row r="43" spans="1:130" ht="24" customHeight="1">
      <c r="A43" s="18" t="s">
        <v>77</v>
      </c>
      <c r="B43" s="94" t="s">
        <v>105</v>
      </c>
      <c r="C43" s="12">
        <v>38</v>
      </c>
      <c r="D43" s="33">
        <v>10</v>
      </c>
      <c r="E43" s="33">
        <f t="shared" si="32"/>
        <v>38</v>
      </c>
      <c r="F43" s="41">
        <f t="shared" si="33"/>
        <v>38</v>
      </c>
      <c r="G43" s="30"/>
      <c r="H43" s="39"/>
      <c r="I43" s="30"/>
      <c r="J43" s="30">
        <v>38</v>
      </c>
      <c r="K43" s="30"/>
      <c r="L43" s="30"/>
      <c r="M43" s="30"/>
      <c r="N43" s="30"/>
      <c r="O43" s="30"/>
      <c r="P43" s="30"/>
      <c r="Q43" s="30"/>
      <c r="R43" s="16">
        <f t="shared" si="37"/>
        <v>38</v>
      </c>
      <c r="S43" s="9"/>
      <c r="T43" s="9"/>
      <c r="U43" s="9"/>
      <c r="V43" s="9"/>
      <c r="W43" s="9"/>
      <c r="X43" s="81"/>
      <c r="Y43" s="9"/>
      <c r="Z43" s="9"/>
      <c r="AA43" s="9"/>
      <c r="AB43" s="81"/>
      <c r="AC43" s="9">
        <v>9</v>
      </c>
      <c r="AD43" s="9"/>
      <c r="AE43" s="19"/>
      <c r="AF43" s="77"/>
      <c r="AG43" s="23">
        <v>9</v>
      </c>
      <c r="AH43" s="9">
        <v>4</v>
      </c>
      <c r="AI43" s="81">
        <v>38</v>
      </c>
      <c r="AJ43" s="9"/>
      <c r="AK43" s="9"/>
      <c r="AL43" s="9"/>
      <c r="AM43" s="9"/>
      <c r="AN43" s="9"/>
      <c r="AO43" s="81"/>
      <c r="AP43" s="105">
        <f aca="true" t="shared" si="46" ref="AP43:AP48">AO43+AI43+AB43</f>
        <v>38</v>
      </c>
      <c r="AQ43" s="9"/>
      <c r="AR43" s="9"/>
      <c r="AS43" s="9"/>
      <c r="AT43" s="9"/>
      <c r="AU43" s="81"/>
      <c r="AV43" s="9"/>
      <c r="AW43" s="9"/>
      <c r="AX43" s="19">
        <f t="shared" si="38"/>
        <v>9</v>
      </c>
      <c r="AY43" s="19">
        <f t="shared" si="34"/>
        <v>29</v>
      </c>
      <c r="AZ43" s="6">
        <f t="shared" si="39"/>
        <v>38</v>
      </c>
      <c r="BA43" s="92">
        <v>38</v>
      </c>
      <c r="BB43" s="36">
        <f t="shared" si="40"/>
        <v>0</v>
      </c>
      <c r="BC43" s="52"/>
      <c r="BD43" s="53"/>
      <c r="BE43" s="53"/>
      <c r="BF43" s="53"/>
      <c r="BG43" s="81"/>
      <c r="BH43" s="53"/>
      <c r="BI43" s="53"/>
      <c r="BJ43" s="53"/>
      <c r="BK43" s="53"/>
      <c r="BL43" s="53"/>
      <c r="BM43" s="53"/>
      <c r="BN43" s="54"/>
      <c r="BO43" s="77"/>
      <c r="BP43" s="52"/>
      <c r="BQ43" s="81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81"/>
      <c r="CD43" s="81">
        <f>CC43+BQ43+BG43+AU43</f>
        <v>0</v>
      </c>
      <c r="CE43" s="53"/>
      <c r="CF43" s="53"/>
      <c r="CG43" s="81"/>
      <c r="CH43" s="53"/>
      <c r="CI43" s="54"/>
      <c r="CJ43" s="19">
        <f t="shared" si="35"/>
        <v>0</v>
      </c>
      <c r="CK43" s="19">
        <f t="shared" si="36"/>
        <v>0</v>
      </c>
      <c r="CL43" s="6">
        <f t="shared" si="41"/>
        <v>0</v>
      </c>
      <c r="CM43" s="21"/>
      <c r="CN43" s="36">
        <f t="shared" si="42"/>
        <v>0</v>
      </c>
      <c r="CO43" s="49"/>
      <c r="CP43" s="15"/>
      <c r="CQ43" s="15"/>
      <c r="CR43" s="15"/>
      <c r="CS43" s="81"/>
      <c r="CT43" s="15"/>
      <c r="CU43" s="15"/>
      <c r="CV43" s="15"/>
      <c r="CW43" s="15"/>
      <c r="CX43" s="15"/>
      <c r="CY43" s="15"/>
      <c r="CZ43" s="51"/>
      <c r="DA43" s="90"/>
      <c r="DB43" s="49"/>
      <c r="DC43" s="15"/>
      <c r="DD43" s="15"/>
      <c r="DE43" s="15"/>
      <c r="DF43" s="81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9"/>
      <c r="DT43" s="81"/>
      <c r="DU43" s="81"/>
      <c r="DV43" s="19">
        <f t="shared" si="43"/>
        <v>0</v>
      </c>
      <c r="DW43" s="19">
        <f t="shared" si="8"/>
        <v>0</v>
      </c>
      <c r="DX43" s="6">
        <f t="shared" si="44"/>
        <v>0</v>
      </c>
      <c r="DY43" s="21"/>
      <c r="DZ43" s="36">
        <f t="shared" si="45"/>
        <v>0</v>
      </c>
    </row>
    <row r="44" spans="1:130" ht="36" customHeight="1">
      <c r="A44" s="18" t="s">
        <v>87</v>
      </c>
      <c r="B44" s="94" t="s">
        <v>106</v>
      </c>
      <c r="C44" s="12">
        <v>18</v>
      </c>
      <c r="D44" s="33">
        <v>4</v>
      </c>
      <c r="E44" s="33">
        <f t="shared" si="32"/>
        <v>18</v>
      </c>
      <c r="F44" s="41">
        <f t="shared" si="33"/>
        <v>18</v>
      </c>
      <c r="G44" s="30"/>
      <c r="H44" s="39"/>
      <c r="I44" s="30"/>
      <c r="J44" s="30">
        <v>18</v>
      </c>
      <c r="K44" s="30"/>
      <c r="L44" s="30"/>
      <c r="M44" s="30"/>
      <c r="N44" s="30"/>
      <c r="O44" s="30"/>
      <c r="P44" s="30"/>
      <c r="Q44" s="30"/>
      <c r="R44" s="16">
        <f t="shared" si="37"/>
        <v>18</v>
      </c>
      <c r="S44" s="9"/>
      <c r="T44" s="9"/>
      <c r="U44" s="9"/>
      <c r="V44" s="9"/>
      <c r="W44" s="9"/>
      <c r="X44" s="81"/>
      <c r="Y44" s="9"/>
      <c r="Z44" s="9"/>
      <c r="AA44" s="9"/>
      <c r="AB44" s="81"/>
      <c r="AC44" s="9"/>
      <c r="AD44" s="9"/>
      <c r="AE44" s="19"/>
      <c r="AF44" s="77"/>
      <c r="AG44" s="23"/>
      <c r="AH44" s="9"/>
      <c r="AI44" s="81"/>
      <c r="AJ44" s="9">
        <v>8</v>
      </c>
      <c r="AK44" s="9">
        <v>1</v>
      </c>
      <c r="AL44" s="9">
        <v>1</v>
      </c>
      <c r="AM44" s="9"/>
      <c r="AN44" s="9"/>
      <c r="AO44" s="81">
        <v>18</v>
      </c>
      <c r="AP44" s="105">
        <f t="shared" si="46"/>
        <v>18</v>
      </c>
      <c r="AQ44" s="9"/>
      <c r="AR44" s="9"/>
      <c r="AS44" s="9"/>
      <c r="AT44" s="9"/>
      <c r="AU44" s="81"/>
      <c r="AV44" s="9"/>
      <c r="AW44" s="9"/>
      <c r="AX44" s="19">
        <f t="shared" si="38"/>
        <v>0</v>
      </c>
      <c r="AY44" s="19">
        <f t="shared" si="34"/>
        <v>18</v>
      </c>
      <c r="AZ44" s="6">
        <f t="shared" si="39"/>
        <v>18</v>
      </c>
      <c r="BA44" s="92">
        <v>18</v>
      </c>
      <c r="BB44" s="36">
        <f t="shared" si="40"/>
        <v>0</v>
      </c>
      <c r="BC44" s="52"/>
      <c r="BD44" s="53"/>
      <c r="BE44" s="53"/>
      <c r="BF44" s="53"/>
      <c r="BG44" s="81"/>
      <c r="BH44" s="53"/>
      <c r="BI44" s="53"/>
      <c r="BJ44" s="53"/>
      <c r="BK44" s="53"/>
      <c r="BL44" s="53"/>
      <c r="BM44" s="53"/>
      <c r="BN44" s="54"/>
      <c r="BO44" s="77"/>
      <c r="BP44" s="52"/>
      <c r="BQ44" s="81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81"/>
      <c r="CD44" s="81">
        <f aca="true" t="shared" si="47" ref="CD44:CD49">CC44+BQ44+BG44+AU44</f>
        <v>0</v>
      </c>
      <c r="CE44" s="53"/>
      <c r="CF44" s="53"/>
      <c r="CG44" s="81"/>
      <c r="CH44" s="53"/>
      <c r="CI44" s="54"/>
      <c r="CJ44" s="19">
        <f t="shared" si="35"/>
        <v>0</v>
      </c>
      <c r="CK44" s="19">
        <f t="shared" si="36"/>
        <v>0</v>
      </c>
      <c r="CL44" s="6">
        <f t="shared" si="41"/>
        <v>0</v>
      </c>
      <c r="CM44" s="21"/>
      <c r="CN44" s="36">
        <f t="shared" si="42"/>
        <v>0</v>
      </c>
      <c r="CO44" s="49"/>
      <c r="CP44" s="15"/>
      <c r="CQ44" s="15"/>
      <c r="CR44" s="15"/>
      <c r="CS44" s="81"/>
      <c r="CT44" s="15"/>
      <c r="CU44" s="15"/>
      <c r="CV44" s="15"/>
      <c r="CW44" s="15"/>
      <c r="CX44" s="15"/>
      <c r="CY44" s="15"/>
      <c r="CZ44" s="51"/>
      <c r="DA44" s="90"/>
      <c r="DB44" s="49"/>
      <c r="DC44" s="15"/>
      <c r="DD44" s="15"/>
      <c r="DE44" s="15"/>
      <c r="DF44" s="81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9"/>
      <c r="DT44" s="81"/>
      <c r="DU44" s="81"/>
      <c r="DV44" s="19">
        <f t="shared" si="43"/>
        <v>0</v>
      </c>
      <c r="DW44" s="19">
        <f t="shared" si="8"/>
        <v>0</v>
      </c>
      <c r="DX44" s="6">
        <f t="shared" si="44"/>
        <v>0</v>
      </c>
      <c r="DY44" s="21"/>
      <c r="DZ44" s="36">
        <f t="shared" si="45"/>
        <v>0</v>
      </c>
    </row>
    <row r="45" spans="1:130" ht="36" customHeight="1">
      <c r="A45" s="18" t="s">
        <v>88</v>
      </c>
      <c r="B45" s="94" t="s">
        <v>107</v>
      </c>
      <c r="C45" s="12">
        <v>38</v>
      </c>
      <c r="D45" s="33">
        <v>13</v>
      </c>
      <c r="E45" s="33">
        <f t="shared" si="32"/>
        <v>38</v>
      </c>
      <c r="F45" s="41">
        <f t="shared" si="33"/>
        <v>38</v>
      </c>
      <c r="G45" s="30"/>
      <c r="H45" s="39"/>
      <c r="I45" s="30"/>
      <c r="J45" s="30"/>
      <c r="K45" s="30"/>
      <c r="L45" s="30">
        <v>38</v>
      </c>
      <c r="M45" s="30"/>
      <c r="N45" s="30"/>
      <c r="O45" s="30"/>
      <c r="P45" s="30"/>
      <c r="Q45" s="30"/>
      <c r="R45" s="16">
        <f t="shared" si="37"/>
        <v>38</v>
      </c>
      <c r="S45" s="9"/>
      <c r="T45" s="9"/>
      <c r="U45" s="9"/>
      <c r="V45" s="9"/>
      <c r="W45" s="9"/>
      <c r="X45" s="81"/>
      <c r="Y45" s="9"/>
      <c r="Z45" s="9"/>
      <c r="AA45" s="9"/>
      <c r="AB45" s="81"/>
      <c r="AC45" s="9"/>
      <c r="AD45" s="9"/>
      <c r="AE45" s="19"/>
      <c r="AF45" s="77"/>
      <c r="AG45" s="23"/>
      <c r="AH45" s="9"/>
      <c r="AI45" s="81"/>
      <c r="AJ45" s="9"/>
      <c r="AK45" s="9"/>
      <c r="AL45" s="9"/>
      <c r="AM45" s="9"/>
      <c r="AN45" s="9"/>
      <c r="AO45" s="81"/>
      <c r="AP45" s="105">
        <f t="shared" si="46"/>
        <v>0</v>
      </c>
      <c r="AQ45" s="9">
        <v>4</v>
      </c>
      <c r="AR45" s="9">
        <v>4</v>
      </c>
      <c r="AS45" s="9">
        <v>3</v>
      </c>
      <c r="AT45" s="9">
        <v>3</v>
      </c>
      <c r="AU45" s="81">
        <v>38</v>
      </c>
      <c r="AV45" s="9"/>
      <c r="AW45" s="9"/>
      <c r="AX45" s="19">
        <f t="shared" si="38"/>
        <v>0</v>
      </c>
      <c r="AY45" s="19">
        <f t="shared" si="34"/>
        <v>38</v>
      </c>
      <c r="AZ45" s="6">
        <f t="shared" si="39"/>
        <v>38</v>
      </c>
      <c r="BA45" s="92">
        <v>38</v>
      </c>
      <c r="BB45" s="36">
        <f t="shared" si="40"/>
        <v>0</v>
      </c>
      <c r="BC45" s="52"/>
      <c r="BD45" s="53"/>
      <c r="BE45" s="53"/>
      <c r="BF45" s="53"/>
      <c r="BG45" s="81"/>
      <c r="BH45" s="53"/>
      <c r="BI45" s="53"/>
      <c r="BJ45" s="53"/>
      <c r="BK45" s="53"/>
      <c r="BL45" s="53"/>
      <c r="BM45" s="53"/>
      <c r="BN45" s="54"/>
      <c r="BO45" s="77"/>
      <c r="BP45" s="52"/>
      <c r="BQ45" s="81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81"/>
      <c r="CD45" s="81">
        <f t="shared" si="47"/>
        <v>38</v>
      </c>
      <c r="CE45" s="53"/>
      <c r="CF45" s="53"/>
      <c r="CG45" s="81"/>
      <c r="CH45" s="53"/>
      <c r="CI45" s="54"/>
      <c r="CJ45" s="19">
        <f t="shared" si="35"/>
        <v>0</v>
      </c>
      <c r="CK45" s="19">
        <f t="shared" si="36"/>
        <v>0</v>
      </c>
      <c r="CL45" s="6">
        <f t="shared" si="41"/>
        <v>0</v>
      </c>
      <c r="CM45" s="21"/>
      <c r="CN45" s="36">
        <f t="shared" si="42"/>
        <v>0</v>
      </c>
      <c r="CO45" s="49"/>
      <c r="CP45" s="15"/>
      <c r="CQ45" s="15"/>
      <c r="CR45" s="15"/>
      <c r="CS45" s="81"/>
      <c r="CT45" s="15"/>
      <c r="CU45" s="15"/>
      <c r="CV45" s="15"/>
      <c r="CW45" s="15"/>
      <c r="CX45" s="15"/>
      <c r="CY45" s="15"/>
      <c r="CZ45" s="51"/>
      <c r="DA45" s="90"/>
      <c r="DB45" s="49"/>
      <c r="DC45" s="15"/>
      <c r="DD45" s="15"/>
      <c r="DE45" s="15"/>
      <c r="DF45" s="81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9"/>
      <c r="DT45" s="81"/>
      <c r="DU45" s="81"/>
      <c r="DV45" s="19">
        <f t="shared" si="43"/>
        <v>0</v>
      </c>
      <c r="DW45" s="19">
        <f t="shared" si="8"/>
        <v>0</v>
      </c>
      <c r="DX45" s="6">
        <f t="shared" si="44"/>
        <v>0</v>
      </c>
      <c r="DY45" s="21"/>
      <c r="DZ45" s="36">
        <f t="shared" si="45"/>
        <v>0</v>
      </c>
    </row>
    <row r="46" spans="1:130" ht="36" customHeight="1">
      <c r="A46" s="18" t="s">
        <v>89</v>
      </c>
      <c r="B46" s="94" t="s">
        <v>108</v>
      </c>
      <c r="C46" s="12">
        <v>60</v>
      </c>
      <c r="D46" s="33">
        <v>16</v>
      </c>
      <c r="E46" s="33">
        <f t="shared" si="32"/>
        <v>60</v>
      </c>
      <c r="F46" s="41">
        <f t="shared" si="33"/>
        <v>60</v>
      </c>
      <c r="G46" s="30"/>
      <c r="H46" s="39"/>
      <c r="I46" s="30"/>
      <c r="J46" s="30"/>
      <c r="K46" s="30"/>
      <c r="L46" s="30">
        <v>60</v>
      </c>
      <c r="M46" s="30"/>
      <c r="N46" s="30"/>
      <c r="O46" s="30"/>
      <c r="P46" s="30"/>
      <c r="Q46" s="30"/>
      <c r="R46" s="16">
        <f t="shared" si="37"/>
        <v>60</v>
      </c>
      <c r="S46" s="9"/>
      <c r="T46" s="9"/>
      <c r="U46" s="9"/>
      <c r="V46" s="9"/>
      <c r="W46" s="9"/>
      <c r="X46" s="81"/>
      <c r="Y46" s="9"/>
      <c r="Z46" s="9"/>
      <c r="AA46" s="9"/>
      <c r="AB46" s="81"/>
      <c r="AC46" s="9"/>
      <c r="AD46" s="9"/>
      <c r="AE46" s="19"/>
      <c r="AF46" s="77"/>
      <c r="AG46" s="23"/>
      <c r="AH46" s="9"/>
      <c r="AI46" s="81"/>
      <c r="AJ46" s="9"/>
      <c r="AK46" s="9"/>
      <c r="AL46" s="9"/>
      <c r="AM46" s="9"/>
      <c r="AN46" s="9"/>
      <c r="AO46" s="81"/>
      <c r="AP46" s="105">
        <f t="shared" si="46"/>
        <v>0</v>
      </c>
      <c r="AQ46" s="9"/>
      <c r="AR46" s="9"/>
      <c r="AS46" s="9"/>
      <c r="AT46" s="9"/>
      <c r="AU46" s="81"/>
      <c r="AV46" s="9"/>
      <c r="AW46" s="9"/>
      <c r="AX46" s="19">
        <f t="shared" si="38"/>
        <v>0</v>
      </c>
      <c r="AY46" s="19">
        <f t="shared" si="34"/>
        <v>0</v>
      </c>
      <c r="AZ46" s="6">
        <f t="shared" si="39"/>
        <v>0</v>
      </c>
      <c r="BA46" s="92">
        <v>0</v>
      </c>
      <c r="BB46" s="36">
        <f t="shared" si="40"/>
        <v>0</v>
      </c>
      <c r="BC46" s="52">
        <v>12</v>
      </c>
      <c r="BD46" s="53">
        <v>12</v>
      </c>
      <c r="BE46" s="53">
        <v>6</v>
      </c>
      <c r="BF46" s="53"/>
      <c r="BG46" s="81">
        <v>60</v>
      </c>
      <c r="BH46" s="53"/>
      <c r="BI46" s="53"/>
      <c r="BJ46" s="53"/>
      <c r="BK46" s="53"/>
      <c r="BL46" s="53"/>
      <c r="BM46" s="53"/>
      <c r="BN46" s="54"/>
      <c r="BO46" s="77"/>
      <c r="BP46" s="52"/>
      <c r="BQ46" s="81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81"/>
      <c r="CD46" s="81">
        <f t="shared" si="47"/>
        <v>60</v>
      </c>
      <c r="CE46" s="53"/>
      <c r="CF46" s="53"/>
      <c r="CG46" s="81"/>
      <c r="CH46" s="53"/>
      <c r="CI46" s="54"/>
      <c r="CJ46" s="19">
        <f t="shared" si="35"/>
        <v>60</v>
      </c>
      <c r="CK46" s="19">
        <f t="shared" si="36"/>
        <v>0</v>
      </c>
      <c r="CL46" s="6">
        <f t="shared" si="41"/>
        <v>60</v>
      </c>
      <c r="CM46" s="92">
        <v>60</v>
      </c>
      <c r="CN46" s="36">
        <f t="shared" si="42"/>
        <v>0</v>
      </c>
      <c r="CO46" s="49"/>
      <c r="CP46" s="15"/>
      <c r="CQ46" s="15"/>
      <c r="CR46" s="15"/>
      <c r="CS46" s="81"/>
      <c r="CT46" s="15"/>
      <c r="CU46" s="15"/>
      <c r="CV46" s="15"/>
      <c r="CW46" s="15"/>
      <c r="CX46" s="15"/>
      <c r="CY46" s="15"/>
      <c r="CZ46" s="51"/>
      <c r="DA46" s="90"/>
      <c r="DB46" s="49"/>
      <c r="DC46" s="15"/>
      <c r="DD46" s="15"/>
      <c r="DE46" s="15"/>
      <c r="DF46" s="81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9"/>
      <c r="DT46" s="81"/>
      <c r="DU46" s="81"/>
      <c r="DV46" s="19">
        <f t="shared" si="43"/>
        <v>0</v>
      </c>
      <c r="DW46" s="19">
        <f aca="true" t="shared" si="48" ref="DW46:DW67">$DB$10*DB46+$DC$10*DC46+$DD$10*DD46+$DE$10*DE46+$DG$10*DG46+$DH$10*DH46+$DI$10*DI46+$DJ$10*DJ46+$DK$10*DK46+$DL$10*DL46+$DM$10*DM46+$DN$10*DN46+$DO$10*DO46+$DP$10*DP46+$DQ$10*DQ46+$DR$10*DR46+$DS$10*DS46</f>
        <v>0</v>
      </c>
      <c r="DX46" s="6">
        <f t="shared" si="44"/>
        <v>0</v>
      </c>
      <c r="DY46" s="21"/>
      <c r="DZ46" s="36">
        <f t="shared" si="45"/>
        <v>0</v>
      </c>
    </row>
    <row r="47" spans="1:130" ht="36" customHeight="1">
      <c r="A47" s="18" t="s">
        <v>90</v>
      </c>
      <c r="B47" s="94" t="s">
        <v>109</v>
      </c>
      <c r="C47" s="12">
        <v>98</v>
      </c>
      <c r="D47" s="33">
        <v>22</v>
      </c>
      <c r="E47" s="33">
        <f t="shared" si="32"/>
        <v>98</v>
      </c>
      <c r="F47" s="41">
        <f t="shared" si="33"/>
        <v>98</v>
      </c>
      <c r="G47" s="30"/>
      <c r="H47" s="39"/>
      <c r="I47" s="30"/>
      <c r="J47" s="30"/>
      <c r="K47" s="30"/>
      <c r="L47" s="30">
        <v>98</v>
      </c>
      <c r="M47" s="30"/>
      <c r="N47" s="30"/>
      <c r="O47" s="30"/>
      <c r="P47" s="30"/>
      <c r="Q47" s="30"/>
      <c r="R47" s="16">
        <f t="shared" si="37"/>
        <v>98</v>
      </c>
      <c r="S47" s="9"/>
      <c r="T47" s="9"/>
      <c r="U47" s="9"/>
      <c r="V47" s="9"/>
      <c r="W47" s="9"/>
      <c r="X47" s="81"/>
      <c r="Y47" s="9"/>
      <c r="Z47" s="9"/>
      <c r="AA47" s="9"/>
      <c r="AB47" s="81"/>
      <c r="AC47" s="9"/>
      <c r="AD47" s="9"/>
      <c r="AE47" s="19"/>
      <c r="AF47" s="77"/>
      <c r="AG47" s="23"/>
      <c r="AH47" s="9"/>
      <c r="AI47" s="81"/>
      <c r="AJ47" s="9"/>
      <c r="AK47" s="9"/>
      <c r="AL47" s="9"/>
      <c r="AM47" s="9"/>
      <c r="AN47" s="9"/>
      <c r="AO47" s="81"/>
      <c r="AP47" s="105">
        <f t="shared" si="46"/>
        <v>0</v>
      </c>
      <c r="AQ47" s="9"/>
      <c r="AR47" s="9"/>
      <c r="AS47" s="9"/>
      <c r="AT47" s="9"/>
      <c r="AU47" s="81"/>
      <c r="AV47" s="9"/>
      <c r="AW47" s="9"/>
      <c r="AX47" s="19">
        <f t="shared" si="38"/>
        <v>0</v>
      </c>
      <c r="AY47" s="19">
        <f t="shared" si="34"/>
        <v>0</v>
      </c>
      <c r="AZ47" s="6">
        <f t="shared" si="39"/>
        <v>0</v>
      </c>
      <c r="BA47" s="92">
        <v>0</v>
      </c>
      <c r="BB47" s="36">
        <f t="shared" si="40"/>
        <v>0</v>
      </c>
      <c r="BC47" s="52"/>
      <c r="BD47" s="53"/>
      <c r="BE47" s="53"/>
      <c r="BF47" s="53"/>
      <c r="BG47" s="81"/>
      <c r="BH47" s="53">
        <v>17</v>
      </c>
      <c r="BI47" s="53">
        <v>10</v>
      </c>
      <c r="BJ47" s="53">
        <v>10</v>
      </c>
      <c r="BK47" s="53">
        <v>11</v>
      </c>
      <c r="BL47" s="53"/>
      <c r="BM47" s="53"/>
      <c r="BN47" s="54"/>
      <c r="BO47" s="77"/>
      <c r="BP47" s="52"/>
      <c r="BQ47" s="81">
        <v>98</v>
      </c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81"/>
      <c r="CD47" s="81">
        <f t="shared" si="47"/>
        <v>98</v>
      </c>
      <c r="CE47" s="53"/>
      <c r="CF47" s="53"/>
      <c r="CG47" s="81"/>
      <c r="CH47" s="53"/>
      <c r="CI47" s="54"/>
      <c r="CJ47" s="19">
        <f t="shared" si="35"/>
        <v>98</v>
      </c>
      <c r="CK47" s="19">
        <f t="shared" si="36"/>
        <v>0</v>
      </c>
      <c r="CL47" s="6">
        <f t="shared" si="41"/>
        <v>98</v>
      </c>
      <c r="CM47" s="92">
        <v>98</v>
      </c>
      <c r="CN47" s="36">
        <f t="shared" si="42"/>
        <v>0</v>
      </c>
      <c r="CO47" s="49"/>
      <c r="CP47" s="15"/>
      <c r="CQ47" s="15"/>
      <c r="CR47" s="15"/>
      <c r="CS47" s="81"/>
      <c r="CT47" s="15"/>
      <c r="CU47" s="15"/>
      <c r="CV47" s="15"/>
      <c r="CW47" s="15"/>
      <c r="CX47" s="15"/>
      <c r="CY47" s="15"/>
      <c r="CZ47" s="51"/>
      <c r="DA47" s="90"/>
      <c r="DB47" s="49"/>
      <c r="DC47" s="15"/>
      <c r="DD47" s="15"/>
      <c r="DE47" s="15"/>
      <c r="DF47" s="81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9"/>
      <c r="DT47" s="81"/>
      <c r="DU47" s="81"/>
      <c r="DV47" s="19">
        <f t="shared" si="43"/>
        <v>0</v>
      </c>
      <c r="DW47" s="19">
        <f t="shared" si="48"/>
        <v>0</v>
      </c>
      <c r="DX47" s="6">
        <f t="shared" si="44"/>
        <v>0</v>
      </c>
      <c r="DY47" s="21"/>
      <c r="DZ47" s="36">
        <f t="shared" si="45"/>
        <v>0</v>
      </c>
    </row>
    <row r="48" spans="1:130" ht="36" customHeight="1">
      <c r="A48" s="18" t="s">
        <v>91</v>
      </c>
      <c r="B48" s="94" t="s">
        <v>110</v>
      </c>
      <c r="C48" s="12">
        <v>18</v>
      </c>
      <c r="D48" s="33">
        <v>5</v>
      </c>
      <c r="E48" s="33">
        <f t="shared" si="32"/>
        <v>18</v>
      </c>
      <c r="F48" s="41">
        <f t="shared" si="33"/>
        <v>18</v>
      </c>
      <c r="G48" s="30"/>
      <c r="H48" s="39"/>
      <c r="I48" s="30"/>
      <c r="J48" s="30"/>
      <c r="K48" s="30"/>
      <c r="L48" s="30">
        <v>18</v>
      </c>
      <c r="M48" s="30"/>
      <c r="N48" s="30"/>
      <c r="O48" s="30"/>
      <c r="P48" s="30"/>
      <c r="Q48" s="30"/>
      <c r="R48" s="16">
        <f t="shared" si="37"/>
        <v>18</v>
      </c>
      <c r="S48" s="9"/>
      <c r="T48" s="9"/>
      <c r="U48" s="9"/>
      <c r="V48" s="9"/>
      <c r="W48" s="9"/>
      <c r="X48" s="81"/>
      <c r="Y48" s="9"/>
      <c r="Z48" s="9"/>
      <c r="AA48" s="9"/>
      <c r="AB48" s="81"/>
      <c r="AC48" s="9"/>
      <c r="AD48" s="9"/>
      <c r="AE48" s="19"/>
      <c r="AF48" s="77"/>
      <c r="AG48" s="23"/>
      <c r="AH48" s="9"/>
      <c r="AI48" s="81"/>
      <c r="AJ48" s="9"/>
      <c r="AK48" s="9"/>
      <c r="AL48" s="9"/>
      <c r="AM48" s="9"/>
      <c r="AN48" s="9"/>
      <c r="AO48" s="81"/>
      <c r="AP48" s="105">
        <f t="shared" si="46"/>
        <v>0</v>
      </c>
      <c r="AQ48" s="9"/>
      <c r="AR48" s="9"/>
      <c r="AS48" s="9"/>
      <c r="AT48" s="9"/>
      <c r="AU48" s="81"/>
      <c r="AV48" s="9"/>
      <c r="AW48" s="9"/>
      <c r="AX48" s="19">
        <f t="shared" si="38"/>
        <v>0</v>
      </c>
      <c r="AY48" s="19">
        <f t="shared" si="34"/>
        <v>0</v>
      </c>
      <c r="AZ48" s="6">
        <f t="shared" si="39"/>
        <v>0</v>
      </c>
      <c r="BA48" s="92">
        <v>0</v>
      </c>
      <c r="BB48" s="36">
        <f t="shared" si="40"/>
        <v>0</v>
      </c>
      <c r="BC48" s="52"/>
      <c r="BD48" s="53"/>
      <c r="BE48" s="53"/>
      <c r="BF48" s="53"/>
      <c r="BG48" s="81"/>
      <c r="BH48" s="53"/>
      <c r="BI48" s="53"/>
      <c r="BJ48" s="53"/>
      <c r="BK48" s="53"/>
      <c r="BL48" s="53"/>
      <c r="BM48" s="53"/>
      <c r="BN48" s="54"/>
      <c r="BO48" s="77"/>
      <c r="BP48" s="52"/>
      <c r="BQ48" s="81"/>
      <c r="BR48" s="53">
        <v>7</v>
      </c>
      <c r="BS48" s="53">
        <v>2</v>
      </c>
      <c r="BT48" s="53">
        <v>2</v>
      </c>
      <c r="BU48" s="53"/>
      <c r="BV48" s="53"/>
      <c r="BW48" s="53"/>
      <c r="BX48" s="53"/>
      <c r="BY48" s="53"/>
      <c r="BZ48" s="53"/>
      <c r="CA48" s="53"/>
      <c r="CB48" s="53"/>
      <c r="CC48" s="81">
        <v>18</v>
      </c>
      <c r="CD48" s="81">
        <f t="shared" si="47"/>
        <v>18</v>
      </c>
      <c r="CE48" s="53"/>
      <c r="CF48" s="53"/>
      <c r="CG48" s="81"/>
      <c r="CH48" s="53"/>
      <c r="CI48" s="54"/>
      <c r="CJ48" s="19">
        <f t="shared" si="35"/>
        <v>0</v>
      </c>
      <c r="CK48" s="19">
        <f t="shared" si="36"/>
        <v>18</v>
      </c>
      <c r="CL48" s="6">
        <f t="shared" si="41"/>
        <v>18</v>
      </c>
      <c r="CM48" s="92">
        <v>18</v>
      </c>
      <c r="CN48" s="36">
        <f t="shared" si="42"/>
        <v>0</v>
      </c>
      <c r="CO48" s="49"/>
      <c r="CP48" s="15"/>
      <c r="CQ48" s="15"/>
      <c r="CR48" s="15"/>
      <c r="CS48" s="81"/>
      <c r="CT48" s="15"/>
      <c r="CU48" s="15"/>
      <c r="CV48" s="15"/>
      <c r="CW48" s="15"/>
      <c r="CX48" s="15"/>
      <c r="CY48" s="15"/>
      <c r="CZ48" s="51"/>
      <c r="DA48" s="90"/>
      <c r="DB48" s="49"/>
      <c r="DC48" s="15"/>
      <c r="DD48" s="15"/>
      <c r="DE48" s="15"/>
      <c r="DF48" s="81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9"/>
      <c r="DT48" s="81"/>
      <c r="DU48" s="81"/>
      <c r="DV48" s="19">
        <f t="shared" si="43"/>
        <v>0</v>
      </c>
      <c r="DW48" s="19">
        <f t="shared" si="48"/>
        <v>0</v>
      </c>
      <c r="DX48" s="6">
        <f t="shared" si="44"/>
        <v>0</v>
      </c>
      <c r="DY48" s="21"/>
      <c r="DZ48" s="36">
        <f t="shared" si="45"/>
        <v>0</v>
      </c>
    </row>
    <row r="49" spans="1:130" ht="12" customHeight="1" hidden="1">
      <c r="A49" s="18" t="s">
        <v>92</v>
      </c>
      <c r="B49" s="94"/>
      <c r="C49" s="12">
        <v>0</v>
      </c>
      <c r="D49" s="33"/>
      <c r="E49" s="33">
        <f t="shared" si="32"/>
        <v>0</v>
      </c>
      <c r="F49" s="41">
        <f t="shared" si="33"/>
        <v>0</v>
      </c>
      <c r="G49" s="30"/>
      <c r="H49" s="39"/>
      <c r="I49" s="30"/>
      <c r="J49" s="30"/>
      <c r="K49" s="30"/>
      <c r="L49" s="30"/>
      <c r="M49" s="30"/>
      <c r="N49" s="30"/>
      <c r="O49" s="30"/>
      <c r="P49" s="30"/>
      <c r="Q49" s="30"/>
      <c r="R49" s="16">
        <f>SUM(H49:Q49)</f>
        <v>0</v>
      </c>
      <c r="S49" s="9"/>
      <c r="T49" s="9"/>
      <c r="U49" s="9"/>
      <c r="V49" s="9"/>
      <c r="W49" s="9"/>
      <c r="X49" s="81"/>
      <c r="Y49" s="9"/>
      <c r="Z49" s="9"/>
      <c r="AA49" s="9"/>
      <c r="AB49" s="81"/>
      <c r="AC49" s="9"/>
      <c r="AD49" s="9"/>
      <c r="AE49" s="19"/>
      <c r="AF49" s="77"/>
      <c r="AG49" s="23"/>
      <c r="AH49" s="9"/>
      <c r="AI49" s="81"/>
      <c r="AJ49" s="9"/>
      <c r="AK49" s="9"/>
      <c r="AL49" s="9"/>
      <c r="AM49" s="9"/>
      <c r="AN49" s="9"/>
      <c r="AO49" s="81"/>
      <c r="AP49" s="81"/>
      <c r="AQ49" s="9"/>
      <c r="AR49" s="9"/>
      <c r="AS49" s="9"/>
      <c r="AT49" s="9"/>
      <c r="AU49" s="81"/>
      <c r="AV49" s="9"/>
      <c r="AW49" s="9"/>
      <c r="AX49" s="19">
        <f>$S$10*S49+$T$10*T49+$U$10*U49+$V$10*V49+$W$10*W49+$Y$10*Y49+$Z$10*Z49+$AA$10*AA49+$AC$10*AC49+$AD$10*AD49+$AE$10*AE49</f>
        <v>0</v>
      </c>
      <c r="AY49" s="19">
        <f t="shared" si="34"/>
        <v>0</v>
      </c>
      <c r="AZ49" s="6">
        <f>SUM(AX49:AY49)</f>
        <v>0</v>
      </c>
      <c r="BA49" s="21"/>
      <c r="BB49" s="36">
        <f>AZ49-BA49</f>
        <v>0</v>
      </c>
      <c r="BC49" s="52"/>
      <c r="BD49" s="53"/>
      <c r="BE49" s="53"/>
      <c r="BF49" s="53"/>
      <c r="BG49" s="81"/>
      <c r="BH49" s="53"/>
      <c r="BI49" s="53"/>
      <c r="BJ49" s="53"/>
      <c r="BK49" s="53"/>
      <c r="BL49" s="53"/>
      <c r="BM49" s="53"/>
      <c r="BN49" s="54"/>
      <c r="BO49" s="77"/>
      <c r="BP49" s="52"/>
      <c r="BQ49" s="81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81"/>
      <c r="CD49" s="81">
        <f t="shared" si="47"/>
        <v>0</v>
      </c>
      <c r="CE49" s="53"/>
      <c r="CF49" s="53"/>
      <c r="CG49" s="81"/>
      <c r="CH49" s="53"/>
      <c r="CI49" s="54"/>
      <c r="CJ49" s="19">
        <f t="shared" si="35"/>
        <v>0</v>
      </c>
      <c r="CK49" s="19">
        <f t="shared" si="36"/>
        <v>0</v>
      </c>
      <c r="CL49" s="6">
        <f>SUM(CJ49:CK49)</f>
        <v>0</v>
      </c>
      <c r="CM49" s="21"/>
      <c r="CN49" s="36">
        <f>CL49-CM49</f>
        <v>0</v>
      </c>
      <c r="CO49" s="49"/>
      <c r="CP49" s="15"/>
      <c r="CQ49" s="15"/>
      <c r="CR49" s="15"/>
      <c r="CS49" s="81"/>
      <c r="CT49" s="15"/>
      <c r="CU49" s="15"/>
      <c r="CV49" s="15"/>
      <c r="CW49" s="15"/>
      <c r="CX49" s="15"/>
      <c r="CY49" s="15"/>
      <c r="CZ49" s="51"/>
      <c r="DA49" s="90"/>
      <c r="DB49" s="49"/>
      <c r="DC49" s="15"/>
      <c r="DD49" s="15"/>
      <c r="DE49" s="15"/>
      <c r="DF49" s="81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9"/>
      <c r="DT49" s="81"/>
      <c r="DU49" s="81"/>
      <c r="DV49" s="19">
        <f t="shared" si="43"/>
        <v>0</v>
      </c>
      <c r="DW49" s="19">
        <f t="shared" si="48"/>
        <v>0</v>
      </c>
      <c r="DX49" s="6">
        <f t="shared" si="44"/>
        <v>0</v>
      </c>
      <c r="DY49" s="21"/>
      <c r="DZ49" s="36">
        <f t="shared" si="45"/>
        <v>0</v>
      </c>
    </row>
    <row r="50" spans="1:130" ht="27" customHeight="1">
      <c r="A50" s="43" t="s">
        <v>17</v>
      </c>
      <c r="B50" s="26" t="s">
        <v>111</v>
      </c>
      <c r="C50" s="16">
        <f>SUM(C51:C54)</f>
        <v>888</v>
      </c>
      <c r="D50" s="86"/>
      <c r="E50" s="33"/>
      <c r="F50" s="41"/>
      <c r="G50" s="28"/>
      <c r="H50" s="40">
        <f>SUM(H52:H54)</f>
        <v>48</v>
      </c>
      <c r="I50" s="28"/>
      <c r="J50" s="40">
        <f>SUM(J52:J54)</f>
        <v>261</v>
      </c>
      <c r="K50" s="28"/>
      <c r="L50" s="28">
        <f>SUM(L52:L54)</f>
        <v>579</v>
      </c>
      <c r="M50" s="28"/>
      <c r="N50" s="28">
        <f>SUM(N52:N54)</f>
        <v>0</v>
      </c>
      <c r="O50" s="28"/>
      <c r="P50" s="40">
        <f>SUM(P52:P54)</f>
        <v>0</v>
      </c>
      <c r="Q50" s="28"/>
      <c r="R50" s="16"/>
      <c r="S50" s="10"/>
      <c r="T50" s="10"/>
      <c r="U50" s="10"/>
      <c r="V50" s="10"/>
      <c r="W50" s="10"/>
      <c r="X50" s="82">
        <f>SUM(X51:X54)</f>
        <v>48</v>
      </c>
      <c r="Y50" s="10"/>
      <c r="Z50" s="10"/>
      <c r="AA50" s="10"/>
      <c r="AB50" s="82">
        <f>SUM(AB51:AB54)</f>
        <v>48</v>
      </c>
      <c r="AC50" s="10"/>
      <c r="AD50" s="10"/>
      <c r="AE50" s="20"/>
      <c r="AF50" s="80"/>
      <c r="AG50" s="24"/>
      <c r="AH50" s="10"/>
      <c r="AI50" s="82">
        <f>SUM(AI51:AI54)</f>
        <v>72</v>
      </c>
      <c r="AJ50" s="10"/>
      <c r="AK50" s="10"/>
      <c r="AL50" s="10"/>
      <c r="AM50" s="10"/>
      <c r="AN50" s="10"/>
      <c r="AO50" s="82">
        <f>SUM(AO51:AO54)</f>
        <v>141</v>
      </c>
      <c r="AP50" s="82">
        <f>SUM(AP51:AP54)</f>
        <v>261</v>
      </c>
      <c r="AQ50" s="10"/>
      <c r="AR50" s="10"/>
      <c r="AS50" s="10"/>
      <c r="AT50" s="10"/>
      <c r="AU50" s="82">
        <f>SUM(AU51:AU54)</f>
        <v>60</v>
      </c>
      <c r="AV50" s="10"/>
      <c r="AW50" s="10"/>
      <c r="AX50" s="10"/>
      <c r="AY50" s="10"/>
      <c r="AZ50" s="7">
        <f>SUM(AZ51:AZ54)</f>
        <v>369</v>
      </c>
      <c r="BA50" s="22">
        <f>SUM(BA51:BA54)</f>
        <v>369</v>
      </c>
      <c r="BB50" s="36"/>
      <c r="BC50" s="52"/>
      <c r="BD50" s="53"/>
      <c r="BE50" s="53"/>
      <c r="BF50" s="53"/>
      <c r="BG50" s="82">
        <f>SUM(BG51:BG54)</f>
        <v>108</v>
      </c>
      <c r="BH50" s="53"/>
      <c r="BI50" s="53"/>
      <c r="BJ50" s="53"/>
      <c r="BK50" s="53"/>
      <c r="BL50" s="53"/>
      <c r="BM50" s="53"/>
      <c r="BN50" s="54"/>
      <c r="BO50" s="80"/>
      <c r="BP50" s="52"/>
      <c r="BQ50" s="82">
        <f>SUM(BQ51:BQ54)</f>
        <v>108</v>
      </c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82">
        <f>SUM(CC51:CC54)</f>
        <v>303</v>
      </c>
      <c r="CD50" s="82">
        <f>SUM(CD51:CD54)</f>
        <v>459</v>
      </c>
      <c r="CE50" s="53"/>
      <c r="CF50" s="53"/>
      <c r="CG50" s="82">
        <f>SUM(CG51:CG54)</f>
        <v>0</v>
      </c>
      <c r="CH50" s="53"/>
      <c r="CI50" s="54"/>
      <c r="CJ50" s="19">
        <f t="shared" si="35"/>
        <v>0</v>
      </c>
      <c r="CK50" s="19">
        <f>$BP$10*BP50+$BR$10*BR50+$BS$10*BS50+$BT$10*BT50+$BU$10*BU50+$BV$10*BV50+$BW$10*BW50+$BX$10*BX50+$BY$10*BY50+$BZ$10*BZ50+$CA$10*CA50+$CB$10*CB50+$CE$10*CE50</f>
        <v>0</v>
      </c>
      <c r="CL50" s="7">
        <f>SUM(CL52:CL54)</f>
        <v>519</v>
      </c>
      <c r="CM50" s="22">
        <f>SUM(CM51:CM54)</f>
        <v>519</v>
      </c>
      <c r="CN50" s="36"/>
      <c r="CO50" s="49"/>
      <c r="CP50" s="15"/>
      <c r="CQ50" s="15"/>
      <c r="CR50" s="15"/>
      <c r="CS50" s="82">
        <f>SUM(CS51:CS54)</f>
        <v>0</v>
      </c>
      <c r="CT50" s="15"/>
      <c r="CU50" s="15"/>
      <c r="CV50" s="15"/>
      <c r="CW50" s="15"/>
      <c r="CX50" s="15"/>
      <c r="CY50" s="15"/>
      <c r="CZ50" s="51"/>
      <c r="DA50" s="90"/>
      <c r="DB50" s="49"/>
      <c r="DC50" s="15"/>
      <c r="DD50" s="15"/>
      <c r="DE50" s="15"/>
      <c r="DF50" s="82">
        <f>SUM(DF51:DF54)</f>
        <v>0</v>
      </c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0"/>
      <c r="DT50" s="82">
        <f>SUM(DT51:DT54)</f>
        <v>0</v>
      </c>
      <c r="DU50" s="82">
        <f>SUM(DU51:DU54)</f>
        <v>0</v>
      </c>
      <c r="DV50" s="19">
        <f aca="true" t="shared" si="49" ref="DV50:DV68">$CO$10*CO50+$CP$10*CP50+$CQ$10*CQ50+$CR$10*CR50+$CT$10*CT50+$CU$10*CU50+$CV$10*CV50+$CW$10*CW50+$CX$10*CX50+$CY$10*CY50+$CZ$10*CZ50</f>
        <v>0</v>
      </c>
      <c r="DW50" s="19">
        <f t="shared" si="48"/>
        <v>0</v>
      </c>
      <c r="DX50" s="7">
        <f>SUM(DX52:DX54)</f>
        <v>0</v>
      </c>
      <c r="DY50" s="22">
        <f>SUM(DY51:DY54)</f>
        <v>0</v>
      </c>
      <c r="DZ50" s="36"/>
    </row>
    <row r="51" spans="1:130" ht="12" customHeight="1">
      <c r="A51" s="18" t="s">
        <v>61</v>
      </c>
      <c r="B51" s="8" t="s">
        <v>0</v>
      </c>
      <c r="C51" s="12"/>
      <c r="D51" s="33"/>
      <c r="E51" s="33"/>
      <c r="F51" s="41">
        <f>AZ51+CL51+DX51</f>
        <v>0</v>
      </c>
      <c r="G51" s="30"/>
      <c r="H51" s="39"/>
      <c r="I51" s="30"/>
      <c r="J51" s="30"/>
      <c r="K51" s="30"/>
      <c r="L51" s="30"/>
      <c r="M51" s="30"/>
      <c r="N51" s="30"/>
      <c r="O51" s="30"/>
      <c r="P51" s="30"/>
      <c r="Q51" s="30"/>
      <c r="R51" s="12"/>
      <c r="S51" s="9"/>
      <c r="T51" s="9"/>
      <c r="U51" s="9"/>
      <c r="V51" s="9"/>
      <c r="W51" s="9"/>
      <c r="X51" s="81"/>
      <c r="Y51" s="9"/>
      <c r="Z51" s="9"/>
      <c r="AA51" s="9"/>
      <c r="AB51" s="81"/>
      <c r="AC51" s="9"/>
      <c r="AD51" s="9"/>
      <c r="AE51" s="19"/>
      <c r="AF51" s="77"/>
      <c r="AG51" s="23"/>
      <c r="AH51" s="9"/>
      <c r="AI51" s="81"/>
      <c r="AJ51" s="9"/>
      <c r="AK51" s="9"/>
      <c r="AL51" s="9"/>
      <c r="AM51" s="9"/>
      <c r="AN51" s="9"/>
      <c r="AO51" s="81"/>
      <c r="AP51" s="81"/>
      <c r="AQ51" s="9"/>
      <c r="AR51" s="9"/>
      <c r="AS51" s="9"/>
      <c r="AT51" s="9"/>
      <c r="AU51" s="81"/>
      <c r="AV51" s="9"/>
      <c r="AW51" s="9"/>
      <c r="AX51" s="9"/>
      <c r="AY51" s="9"/>
      <c r="AZ51" s="6"/>
      <c r="BA51" s="31"/>
      <c r="BB51" s="36"/>
      <c r="BC51" s="52"/>
      <c r="BD51" s="53"/>
      <c r="BE51" s="53"/>
      <c r="BF51" s="53"/>
      <c r="BG51" s="81"/>
      <c r="BH51" s="53"/>
      <c r="BI51" s="53"/>
      <c r="BJ51" s="53"/>
      <c r="BK51" s="53"/>
      <c r="BL51" s="53"/>
      <c r="BM51" s="53"/>
      <c r="BN51" s="54"/>
      <c r="BO51" s="77"/>
      <c r="BP51" s="52"/>
      <c r="BQ51" s="81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81"/>
      <c r="CD51" s="81"/>
      <c r="CE51" s="53"/>
      <c r="CF51" s="53"/>
      <c r="CG51" s="81"/>
      <c r="CH51" s="53"/>
      <c r="CI51" s="54"/>
      <c r="CJ51" s="19">
        <f t="shared" si="35"/>
        <v>0</v>
      </c>
      <c r="CK51" s="19">
        <f>$BP$10*BP51+$BR$10*BR51+$BS$10*BS51+$BT$10*BT51+$BU$10*BU51+$BV$10*BV51+$BW$10*BW51+$BX$10*BX51+$BY$10*BY51+$BZ$10*BZ51+$CA$10*CA51+$CB$10*CB51+$CE$10*CE51</f>
        <v>0</v>
      </c>
      <c r="CL51" s="6">
        <f>SUM(CJ51:CK51)</f>
        <v>0</v>
      </c>
      <c r="CM51" s="31"/>
      <c r="CN51" s="36"/>
      <c r="CO51" s="49"/>
      <c r="CP51" s="15"/>
      <c r="CQ51" s="15"/>
      <c r="CR51" s="15"/>
      <c r="CS51" s="81"/>
      <c r="CT51" s="15"/>
      <c r="CU51" s="15"/>
      <c r="CV51" s="15"/>
      <c r="CW51" s="15"/>
      <c r="CX51" s="15"/>
      <c r="CY51" s="15"/>
      <c r="CZ51" s="51"/>
      <c r="DA51" s="90"/>
      <c r="DB51" s="49"/>
      <c r="DC51" s="15"/>
      <c r="DD51" s="15"/>
      <c r="DE51" s="15"/>
      <c r="DF51" s="81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9"/>
      <c r="DT51" s="81"/>
      <c r="DU51" s="81"/>
      <c r="DV51" s="19">
        <f t="shared" si="49"/>
        <v>0</v>
      </c>
      <c r="DW51" s="19">
        <f t="shared" si="48"/>
        <v>0</v>
      </c>
      <c r="DX51" s="6">
        <f>SUM(DV51:DW51)</f>
        <v>0</v>
      </c>
      <c r="DY51" s="31"/>
      <c r="DZ51" s="36"/>
    </row>
    <row r="52" spans="1:130" ht="21.75" customHeight="1">
      <c r="A52" s="18" t="s">
        <v>132</v>
      </c>
      <c r="B52" s="84" t="s">
        <v>70</v>
      </c>
      <c r="C52" s="12">
        <v>396</v>
      </c>
      <c r="D52" s="33"/>
      <c r="E52" s="33">
        <f>BA52+CM52+DY52</f>
        <v>396</v>
      </c>
      <c r="F52" s="41">
        <f>AZ52+CL52+DX52</f>
        <v>396</v>
      </c>
      <c r="G52" s="30"/>
      <c r="H52" s="39">
        <v>48</v>
      </c>
      <c r="I52" s="30"/>
      <c r="J52" s="30">
        <v>156</v>
      </c>
      <c r="K52" s="30"/>
      <c r="L52" s="30">
        <v>192</v>
      </c>
      <c r="M52" s="30"/>
      <c r="N52" s="30"/>
      <c r="O52" s="30"/>
      <c r="P52" s="30"/>
      <c r="Q52" s="30"/>
      <c r="R52" s="16">
        <f>SUM(H52:Q52)</f>
        <v>396</v>
      </c>
      <c r="S52" s="9"/>
      <c r="T52" s="9">
        <v>6</v>
      </c>
      <c r="U52" s="9">
        <v>6</v>
      </c>
      <c r="V52" s="9">
        <v>6</v>
      </c>
      <c r="W52" s="9">
        <v>6</v>
      </c>
      <c r="X52" s="81">
        <v>48</v>
      </c>
      <c r="Y52" s="9">
        <v>6</v>
      </c>
      <c r="Z52" s="9">
        <v>12</v>
      </c>
      <c r="AA52" s="9">
        <v>12</v>
      </c>
      <c r="AB52" s="81">
        <v>48</v>
      </c>
      <c r="AC52" s="9">
        <v>6</v>
      </c>
      <c r="AD52" s="9"/>
      <c r="AE52" s="19"/>
      <c r="AF52" s="77"/>
      <c r="AG52" s="23">
        <v>6</v>
      </c>
      <c r="AH52" s="9">
        <v>12</v>
      </c>
      <c r="AI52" s="81">
        <v>72</v>
      </c>
      <c r="AJ52" s="9">
        <v>6</v>
      </c>
      <c r="AK52" s="9">
        <v>12</v>
      </c>
      <c r="AL52" s="9">
        <v>12</v>
      </c>
      <c r="AM52" s="9"/>
      <c r="AN52" s="9"/>
      <c r="AO52" s="81">
        <v>36</v>
      </c>
      <c r="AP52" s="105">
        <f>AO52+AI52+AB52</f>
        <v>156</v>
      </c>
      <c r="AQ52" s="9">
        <v>6</v>
      </c>
      <c r="AR52" s="9">
        <v>6</v>
      </c>
      <c r="AS52" s="9">
        <v>6</v>
      </c>
      <c r="AT52" s="9">
        <v>6</v>
      </c>
      <c r="AU52" s="81">
        <v>60</v>
      </c>
      <c r="AV52" s="9"/>
      <c r="AW52" s="9"/>
      <c r="AX52" s="19">
        <f>$S$10*S52+$T$10*T52+$U$10*U52+$V$10*V52+$W$10*W52+$Y$10*Y52+$Z$10*Z52+$AA$10*AA52+$AC$10*AC52+$AD$10*AD52+$AE$10*AE52</f>
        <v>102</v>
      </c>
      <c r="AY52" s="19">
        <f>$AG$10*AG52+$AH$10*AH52+$AJ$10*AJ52+$AK$10*AK52+$AL$10*AL52+$AM$10*AM52+$AN$10*AN52+$AQ$10*AQ52+$AR$10*AR52+$AS$10*AS52+$AT$10*AT52+$AV$10*AV52+$AW$10*AW52</f>
        <v>162</v>
      </c>
      <c r="AZ52" s="6">
        <f>SUM(AX52:AY52)</f>
        <v>264</v>
      </c>
      <c r="BA52" s="21">
        <v>264</v>
      </c>
      <c r="BB52" s="36">
        <f>AZ52-BA52</f>
        <v>0</v>
      </c>
      <c r="BC52" s="52">
        <v>6</v>
      </c>
      <c r="BD52" s="53">
        <v>6</v>
      </c>
      <c r="BE52" s="53">
        <v>12</v>
      </c>
      <c r="BF52" s="53"/>
      <c r="BG52" s="81">
        <v>48</v>
      </c>
      <c r="BH52" s="53"/>
      <c r="BI52" s="53">
        <v>6</v>
      </c>
      <c r="BJ52" s="53">
        <v>6</v>
      </c>
      <c r="BK52" s="53">
        <v>6</v>
      </c>
      <c r="BL52" s="53"/>
      <c r="BM52" s="53"/>
      <c r="BN52" s="54"/>
      <c r="BO52" s="77"/>
      <c r="BP52" s="52"/>
      <c r="BQ52" s="81">
        <v>48</v>
      </c>
      <c r="BR52" s="53">
        <v>6</v>
      </c>
      <c r="BS52" s="53">
        <v>6</v>
      </c>
      <c r="BT52" s="53">
        <v>12</v>
      </c>
      <c r="BU52" s="53"/>
      <c r="BV52" s="53"/>
      <c r="BW52" s="53"/>
      <c r="BX52" s="53"/>
      <c r="BY52" s="53"/>
      <c r="BZ52" s="53">
        <v>6</v>
      </c>
      <c r="CA52" s="53"/>
      <c r="CB52" s="53"/>
      <c r="CC52" s="81">
        <v>36</v>
      </c>
      <c r="CD52" s="81">
        <f>CC52+BQ52+BG52+AU52</f>
        <v>192</v>
      </c>
      <c r="CE52" s="53"/>
      <c r="CF52" s="53"/>
      <c r="CG52" s="81"/>
      <c r="CH52" s="53"/>
      <c r="CI52" s="54"/>
      <c r="CJ52" s="19">
        <f t="shared" si="35"/>
        <v>96</v>
      </c>
      <c r="CK52" s="19">
        <f>$BP$10*BP52+$BR$10*BR52+$BS$10*BS52+$BT$10*BT52+$BU$10*BU52+$BV$10*BV52+$BW$10*BW52+$BX$10*BX52+$BY$10*BY52+$BZ$10*BZ52+$CA$10*CA52+$CB$10*CB52+$CE$10*CE52+$CF$10*CF52+$CH$10*CH52+$CI$10*CI52</f>
        <v>36</v>
      </c>
      <c r="CL52" s="6">
        <f>SUM(CJ52:CK52)</f>
        <v>132</v>
      </c>
      <c r="CM52" s="92">
        <v>132</v>
      </c>
      <c r="CN52" s="36">
        <f>CL52-CM52</f>
        <v>0</v>
      </c>
      <c r="CO52" s="49"/>
      <c r="CP52" s="15"/>
      <c r="CQ52" s="15"/>
      <c r="CR52" s="15"/>
      <c r="CS52" s="81"/>
      <c r="CT52" s="15"/>
      <c r="CU52" s="15"/>
      <c r="CV52" s="15"/>
      <c r="CW52" s="15"/>
      <c r="CX52" s="15"/>
      <c r="CY52" s="15"/>
      <c r="CZ52" s="51"/>
      <c r="DA52" s="90"/>
      <c r="DB52" s="49"/>
      <c r="DC52" s="15"/>
      <c r="DD52" s="15"/>
      <c r="DE52" s="15"/>
      <c r="DF52" s="81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9"/>
      <c r="DT52" s="81"/>
      <c r="DU52" s="81"/>
      <c r="DV52" s="19">
        <f t="shared" si="49"/>
        <v>0</v>
      </c>
      <c r="DW52" s="19">
        <f t="shared" si="48"/>
        <v>0</v>
      </c>
      <c r="DX52" s="6">
        <f>SUM(DV52:DW52)</f>
        <v>0</v>
      </c>
      <c r="DY52" s="21"/>
      <c r="DZ52" s="36">
        <f>DX52-DY52</f>
        <v>0</v>
      </c>
    </row>
    <row r="53" spans="1:130" ht="12" customHeight="1">
      <c r="A53" s="18" t="s">
        <v>133</v>
      </c>
      <c r="B53" s="84" t="s">
        <v>71</v>
      </c>
      <c r="C53" s="12">
        <v>120</v>
      </c>
      <c r="D53" s="33"/>
      <c r="E53" s="33">
        <f>BA53+CM53+DY53</f>
        <v>120</v>
      </c>
      <c r="F53" s="41">
        <f>AZ53+CL53+DX53</f>
        <v>120</v>
      </c>
      <c r="G53" s="30"/>
      <c r="H53" s="39"/>
      <c r="I53" s="30"/>
      <c r="J53" s="30"/>
      <c r="K53" s="30"/>
      <c r="L53" s="30">
        <v>120</v>
      </c>
      <c r="M53" s="30"/>
      <c r="N53" s="30"/>
      <c r="O53" s="30"/>
      <c r="P53" s="30"/>
      <c r="Q53" s="30"/>
      <c r="R53" s="16">
        <f>SUM(H53:Q53)</f>
        <v>120</v>
      </c>
      <c r="S53" s="9"/>
      <c r="T53" s="9"/>
      <c r="U53" s="9"/>
      <c r="V53" s="9"/>
      <c r="W53" s="9"/>
      <c r="X53" s="81"/>
      <c r="Y53" s="9"/>
      <c r="Z53" s="9"/>
      <c r="AA53" s="9"/>
      <c r="AB53" s="81"/>
      <c r="AC53" s="9"/>
      <c r="AD53" s="9"/>
      <c r="AE53" s="19"/>
      <c r="AF53" s="77"/>
      <c r="AG53" s="23"/>
      <c r="AH53" s="9"/>
      <c r="AI53" s="81"/>
      <c r="AJ53" s="9"/>
      <c r="AK53" s="9"/>
      <c r="AL53" s="9"/>
      <c r="AM53" s="9"/>
      <c r="AN53" s="9"/>
      <c r="AO53" s="81"/>
      <c r="AP53" s="81"/>
      <c r="AQ53" s="9"/>
      <c r="AR53" s="9"/>
      <c r="AS53" s="9"/>
      <c r="AT53" s="9"/>
      <c r="AU53" s="81"/>
      <c r="AV53" s="9"/>
      <c r="AW53" s="9"/>
      <c r="AX53" s="19">
        <f>$S$10*S53+$T$10*T53+$U$10*U53+$V$10*V53+$W$10*W53+$Y$10*Y53+$Z$10*Z53+$AA$10*AA53+$AC$10*AC53+$AD$10*AD53+$AE$10*AE53</f>
        <v>0</v>
      </c>
      <c r="AY53" s="19">
        <f>$AG$10*AG53+$AH$10*AH53+$AJ$10*AJ53+$AK$10*AK53+$AL$10*AL53+$AM$10*AM53+$AN$10*AN53+$AQ$10*AQ53+$AR$10*AR53+$AS$10*AS53+$AT$10*AT53+$AV$10*AV53+$AW$10*AW53</f>
        <v>0</v>
      </c>
      <c r="AZ53" s="6">
        <f>SUM(AX53:AY53)</f>
        <v>0</v>
      </c>
      <c r="BA53" s="21"/>
      <c r="BB53" s="36">
        <f>AZ53-BA53</f>
        <v>0</v>
      </c>
      <c r="BC53" s="52"/>
      <c r="BD53" s="53"/>
      <c r="BE53" s="53"/>
      <c r="BF53" s="53">
        <v>30</v>
      </c>
      <c r="BG53" s="81">
        <v>60</v>
      </c>
      <c r="BH53" s="53"/>
      <c r="BI53" s="53"/>
      <c r="BJ53" s="53"/>
      <c r="BK53" s="53"/>
      <c r="BL53" s="53"/>
      <c r="BM53" s="53"/>
      <c r="BN53" s="54"/>
      <c r="BO53" s="77"/>
      <c r="BP53" s="52">
        <v>30</v>
      </c>
      <c r="BQ53" s="81">
        <v>60</v>
      </c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81"/>
      <c r="CD53" s="81"/>
      <c r="CE53" s="53"/>
      <c r="CF53" s="53"/>
      <c r="CG53" s="81"/>
      <c r="CH53" s="53"/>
      <c r="CI53" s="54"/>
      <c r="CJ53" s="19">
        <f t="shared" si="35"/>
        <v>60</v>
      </c>
      <c r="CK53" s="19">
        <f>$BP$10*BP53+$BR$10*BR53+$BS$10*BS53+$BT$10*BT53+$BU$10*BU53+$BV$10*BV53+$BW$10*BW53+$BX$10*BX53+$BY$10*BY53+$BZ$10*BZ53+$CA$10*CA53+$CB$10*CB53+$CE$10*CE53+$CF$10*CF53+$CH$10*CH53+$CI$10*CI53</f>
        <v>60</v>
      </c>
      <c r="CL53" s="6">
        <f>SUM(CJ53:CK53)</f>
        <v>120</v>
      </c>
      <c r="CM53" s="92">
        <v>120</v>
      </c>
      <c r="CN53" s="36">
        <f>CL53-CM53</f>
        <v>0</v>
      </c>
      <c r="CO53" s="49"/>
      <c r="CP53" s="15"/>
      <c r="CQ53" s="15"/>
      <c r="CR53" s="15"/>
      <c r="CS53" s="81"/>
      <c r="CT53" s="15"/>
      <c r="CU53" s="15"/>
      <c r="CV53" s="15"/>
      <c r="CW53" s="15"/>
      <c r="CX53" s="15"/>
      <c r="CY53" s="15"/>
      <c r="CZ53" s="51"/>
      <c r="DA53" s="90"/>
      <c r="DB53" s="49"/>
      <c r="DC53" s="15"/>
      <c r="DD53" s="15"/>
      <c r="DE53" s="15"/>
      <c r="DF53" s="81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9"/>
      <c r="DT53" s="81"/>
      <c r="DU53" s="81"/>
      <c r="DV53" s="19">
        <f t="shared" si="49"/>
        <v>0</v>
      </c>
      <c r="DW53" s="19">
        <f t="shared" si="48"/>
        <v>0</v>
      </c>
      <c r="DX53" s="6">
        <f>SUM(DV53:DW53)</f>
        <v>0</v>
      </c>
      <c r="DY53" s="21"/>
      <c r="DZ53" s="36">
        <f>DX53-DY53</f>
        <v>0</v>
      </c>
    </row>
    <row r="54" spans="1:130" ht="12" customHeight="1">
      <c r="A54" s="18" t="s">
        <v>62</v>
      </c>
      <c r="B54" s="8" t="s">
        <v>3</v>
      </c>
      <c r="C54" s="12">
        <v>372</v>
      </c>
      <c r="D54" s="33"/>
      <c r="E54" s="33">
        <f>BA54+CM54+DY54</f>
        <v>372</v>
      </c>
      <c r="F54" s="41">
        <f>AZ54+CL54+DX54</f>
        <v>372</v>
      </c>
      <c r="G54" s="30"/>
      <c r="H54" s="39"/>
      <c r="I54" s="30"/>
      <c r="J54" s="30">
        <v>105</v>
      </c>
      <c r="K54" s="30"/>
      <c r="L54" s="30">
        <v>267</v>
      </c>
      <c r="M54" s="30"/>
      <c r="N54" s="30"/>
      <c r="O54" s="30"/>
      <c r="P54" s="30"/>
      <c r="Q54" s="30"/>
      <c r="R54" s="16">
        <f>SUM(H54:Q54)</f>
        <v>372</v>
      </c>
      <c r="S54" s="10"/>
      <c r="T54" s="10"/>
      <c r="U54" s="10"/>
      <c r="V54" s="10"/>
      <c r="W54" s="10"/>
      <c r="X54" s="47"/>
      <c r="Y54" s="10"/>
      <c r="Z54" s="10"/>
      <c r="AA54" s="10"/>
      <c r="AB54" s="47"/>
      <c r="AC54" s="10"/>
      <c r="AD54" s="10"/>
      <c r="AE54" s="20"/>
      <c r="AF54" s="80"/>
      <c r="AG54" s="24"/>
      <c r="AH54" s="10"/>
      <c r="AI54" s="47"/>
      <c r="AJ54" s="10"/>
      <c r="AK54" s="10"/>
      <c r="AL54" s="10">
        <v>7</v>
      </c>
      <c r="AM54" s="10">
        <v>35</v>
      </c>
      <c r="AN54" s="10">
        <v>28</v>
      </c>
      <c r="AO54" s="47">
        <v>105</v>
      </c>
      <c r="AP54" s="47">
        <v>105</v>
      </c>
      <c r="AQ54" s="10"/>
      <c r="AR54" s="10"/>
      <c r="AS54" s="10"/>
      <c r="AT54" s="10"/>
      <c r="AU54" s="47"/>
      <c r="AV54" s="10"/>
      <c r="AW54" s="10"/>
      <c r="AX54" s="19">
        <f>$S$10*S54+$T$10*T54+$U$10*U54+$V$10*V54+$W$10*W54+$Y$10*Y54+$Z$10*Z54+$AA$10*AA54+$AC$10*AC54+$AD$10*AD54+$AE$10*AE54</f>
        <v>0</v>
      </c>
      <c r="AY54" s="19">
        <f>$AG$10*AG54+$AH$10*AH54+$AJ$10*AJ54+$AK$10*AK54+$AL$10*AL54+$AM$10*AM54+$AN$10*AN54+$AQ$10*AQ54+$AR$10*AR54+$AS$10*AS54+$AT$10*AT54+$AV$10*AV54+$AW$10*AW54</f>
        <v>105</v>
      </c>
      <c r="AZ54" s="6">
        <f>SUM(AX54:AY54)</f>
        <v>105</v>
      </c>
      <c r="BA54" s="32">
        <v>105</v>
      </c>
      <c r="BB54" s="36">
        <f>AZ54-BA54</f>
        <v>0</v>
      </c>
      <c r="BC54" s="24"/>
      <c r="BD54" s="10"/>
      <c r="BE54" s="10"/>
      <c r="BF54" s="10"/>
      <c r="BG54" s="47"/>
      <c r="BH54" s="53"/>
      <c r="BI54" s="53"/>
      <c r="BJ54" s="53"/>
      <c r="BK54" s="53"/>
      <c r="BL54" s="53"/>
      <c r="BM54" s="53"/>
      <c r="BN54" s="54"/>
      <c r="BO54" s="80"/>
      <c r="BP54" s="24"/>
      <c r="BQ54" s="47"/>
      <c r="BR54" s="10"/>
      <c r="BS54" s="53"/>
      <c r="BT54" s="10"/>
      <c r="BU54" s="10"/>
      <c r="BV54" s="53"/>
      <c r="BW54" s="53"/>
      <c r="BX54" s="53"/>
      <c r="BY54" s="53"/>
      <c r="BZ54" s="10">
        <v>28</v>
      </c>
      <c r="CA54" s="10">
        <v>35</v>
      </c>
      <c r="CB54" s="10">
        <v>29</v>
      </c>
      <c r="CC54" s="50">
        <v>267</v>
      </c>
      <c r="CD54" s="50">
        <v>267</v>
      </c>
      <c r="CE54" s="53"/>
      <c r="CF54" s="53"/>
      <c r="CG54" s="47"/>
      <c r="CH54" s="53"/>
      <c r="CI54" s="54"/>
      <c r="CJ54" s="19">
        <f t="shared" si="35"/>
        <v>0</v>
      </c>
      <c r="CK54" s="19">
        <f>$BP$10*BP54+$BR$10*BR54+$BS$10*BS54+$BT$10*BT54+$BU$10*BU54+$BV$10*BV54+$BW$10*BW54+$BX$10*BX54+$BY$10*BY54+$BZ$10*BZ54+$CA$10*CA54+$CB$10*CB54+$CE$10*CE54+$CF$10*CF54+$CH$10*CH54+$CI$10*CI54</f>
        <v>267</v>
      </c>
      <c r="CL54" s="6">
        <f>SUM(CJ54:CK54)</f>
        <v>267</v>
      </c>
      <c r="CM54" s="92">
        <v>267</v>
      </c>
      <c r="CN54" s="36">
        <f>CL54-CM54</f>
        <v>0</v>
      </c>
      <c r="CO54" s="49"/>
      <c r="CP54" s="15"/>
      <c r="CQ54" s="15"/>
      <c r="CR54" s="15"/>
      <c r="CS54" s="47"/>
      <c r="CT54" s="15"/>
      <c r="CU54" s="15"/>
      <c r="CV54" s="15"/>
      <c r="CW54" s="15"/>
      <c r="CX54" s="15"/>
      <c r="CY54" s="15"/>
      <c r="CZ54" s="51"/>
      <c r="DA54" s="90"/>
      <c r="DB54" s="49"/>
      <c r="DC54" s="15"/>
      <c r="DD54" s="15"/>
      <c r="DE54" s="15"/>
      <c r="DF54" s="47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0"/>
      <c r="DT54" s="47"/>
      <c r="DU54" s="47"/>
      <c r="DV54" s="19">
        <f t="shared" si="49"/>
        <v>0</v>
      </c>
      <c r="DW54" s="19">
        <f t="shared" si="48"/>
        <v>0</v>
      </c>
      <c r="DX54" s="6">
        <f>SUM(DV54:DW54)</f>
        <v>0</v>
      </c>
      <c r="DY54" s="32"/>
      <c r="DZ54" s="36">
        <f>DX54-DY54</f>
        <v>0</v>
      </c>
    </row>
    <row r="55" spans="1:130" ht="37.5" customHeight="1">
      <c r="A55" s="44" t="s">
        <v>63</v>
      </c>
      <c r="B55" s="26" t="s">
        <v>112</v>
      </c>
      <c r="C55" s="16">
        <f>SUM(C56:C60)</f>
        <v>250</v>
      </c>
      <c r="D55" s="86">
        <f>SUM(D56:D60)</f>
        <v>48</v>
      </c>
      <c r="E55" s="33"/>
      <c r="F55" s="41"/>
      <c r="G55" s="30"/>
      <c r="H55" s="40">
        <f>SUM(H56:H60)</f>
        <v>0</v>
      </c>
      <c r="I55" s="28"/>
      <c r="J55" s="40">
        <f>SUM(J56:J60)</f>
        <v>0</v>
      </c>
      <c r="K55" s="28"/>
      <c r="L55" s="40">
        <f>SUM(L56:L60)</f>
        <v>0</v>
      </c>
      <c r="M55" s="28"/>
      <c r="N55" s="40">
        <f>SUM(N56:N60)</f>
        <v>250</v>
      </c>
      <c r="O55" s="28"/>
      <c r="P55" s="40">
        <f>SUM(P56:P60)</f>
        <v>0</v>
      </c>
      <c r="Q55" s="30"/>
      <c r="R55" s="16"/>
      <c r="S55" s="10"/>
      <c r="T55" s="10"/>
      <c r="U55" s="10"/>
      <c r="V55" s="10"/>
      <c r="W55" s="10"/>
      <c r="X55" s="47">
        <f>SUM(X56:X60)</f>
        <v>0</v>
      </c>
      <c r="Y55" s="10"/>
      <c r="Z55" s="10"/>
      <c r="AA55" s="10"/>
      <c r="AB55" s="47">
        <f>SUM(AB56:AB60)</f>
        <v>0</v>
      </c>
      <c r="AC55" s="10"/>
      <c r="AD55" s="10"/>
      <c r="AE55" s="20"/>
      <c r="AF55" s="80"/>
      <c r="AG55" s="24"/>
      <c r="AH55" s="10"/>
      <c r="AI55" s="47">
        <f>SUM(AI56:AI60)</f>
        <v>0</v>
      </c>
      <c r="AJ55" s="10"/>
      <c r="AK55" s="10"/>
      <c r="AL55" s="10"/>
      <c r="AM55" s="10"/>
      <c r="AN55" s="10"/>
      <c r="AO55" s="47">
        <f>SUM(AO56:AO60)</f>
        <v>0</v>
      </c>
      <c r="AP55" s="47">
        <f>SUM(AP56:AP60)</f>
        <v>0</v>
      </c>
      <c r="AQ55" s="10"/>
      <c r="AR55" s="10"/>
      <c r="AS55" s="10"/>
      <c r="AT55" s="10"/>
      <c r="AU55" s="47">
        <f>SUM(AU56:AU60)</f>
        <v>0</v>
      </c>
      <c r="AV55" s="10"/>
      <c r="AW55" s="10"/>
      <c r="AX55" s="10"/>
      <c r="AY55" s="10"/>
      <c r="AZ55" s="7">
        <f>SUM(AZ56:AZ60)</f>
        <v>0</v>
      </c>
      <c r="BA55" s="22">
        <f>SUM(BA58:BA60)</f>
        <v>0</v>
      </c>
      <c r="BB55" s="36"/>
      <c r="BC55" s="52"/>
      <c r="BD55" s="53"/>
      <c r="BE55" s="53"/>
      <c r="BF55" s="53"/>
      <c r="BG55" s="47">
        <f>SUM(BG56:BG60)</f>
        <v>0</v>
      </c>
      <c r="BH55" s="53"/>
      <c r="BI55" s="53"/>
      <c r="BJ55" s="53"/>
      <c r="BK55" s="53"/>
      <c r="BL55" s="53"/>
      <c r="BM55" s="53"/>
      <c r="BN55" s="54"/>
      <c r="BO55" s="80"/>
      <c r="BP55" s="52"/>
      <c r="BQ55" s="47">
        <f>SUM(BQ56:BQ60)</f>
        <v>0</v>
      </c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47">
        <f>SUM(CC56:CC60)</f>
        <v>0</v>
      </c>
      <c r="CD55" s="47">
        <f>SUM(CD56:CD60)</f>
        <v>0</v>
      </c>
      <c r="CE55" s="53"/>
      <c r="CF55" s="53"/>
      <c r="CG55" s="47">
        <f>SUM(CG56:CG60)</f>
        <v>14</v>
      </c>
      <c r="CH55" s="53"/>
      <c r="CI55" s="54"/>
      <c r="CJ55" s="19">
        <f t="shared" si="35"/>
        <v>0</v>
      </c>
      <c r="CK55" s="19">
        <f>$BP$10*BP55+$BR$10*BR55+$BS$10*BS55+$BT$10*BT55+$BU$10*BU55+$BV$10*BV55+$BW$10*BW55+$BX$10*BX55+$BY$10*BY55+$BZ$10*BZ55+$CA$10*CA55+$CB$10*CB55+$CE$10*CE55</f>
        <v>0</v>
      </c>
      <c r="CL55" s="7">
        <f>SUM(CL56:CL60)</f>
        <v>44</v>
      </c>
      <c r="CM55" s="22">
        <f>SUM(CM56:CM60)</f>
        <v>44</v>
      </c>
      <c r="CN55" s="36"/>
      <c r="CO55" s="49"/>
      <c r="CP55" s="15"/>
      <c r="CQ55" s="15"/>
      <c r="CR55" s="15"/>
      <c r="CS55" s="47">
        <f>SUM(CS56:CS60)</f>
        <v>104</v>
      </c>
      <c r="CT55" s="15"/>
      <c r="CU55" s="15"/>
      <c r="CV55" s="15"/>
      <c r="CW55" s="15"/>
      <c r="CX55" s="15"/>
      <c r="CY55" s="15"/>
      <c r="CZ55" s="51"/>
      <c r="DA55" s="90"/>
      <c r="DB55" s="49"/>
      <c r="DC55" s="15"/>
      <c r="DD55" s="15"/>
      <c r="DE55" s="15"/>
      <c r="DF55" s="47">
        <f>SUM(DF56:DF60)</f>
        <v>124</v>
      </c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0"/>
      <c r="DT55" s="47">
        <f>SUM(DT56:DT60)</f>
        <v>8</v>
      </c>
      <c r="DU55" s="47">
        <f>SUM(DU56:DU60)</f>
        <v>250</v>
      </c>
      <c r="DV55" s="19">
        <f t="shared" si="49"/>
        <v>0</v>
      </c>
      <c r="DW55" s="19">
        <f t="shared" si="48"/>
        <v>0</v>
      </c>
      <c r="DX55" s="7">
        <f>SUM(DX56:DX60)</f>
        <v>206</v>
      </c>
      <c r="DY55" s="22">
        <f>SUM(DY56:DY60)</f>
        <v>206</v>
      </c>
      <c r="DZ55" s="36"/>
    </row>
    <row r="56" spans="1:130" ht="36" customHeight="1">
      <c r="A56" s="18" t="s">
        <v>64</v>
      </c>
      <c r="B56" s="17" t="s">
        <v>116</v>
      </c>
      <c r="C56" s="55">
        <v>14</v>
      </c>
      <c r="D56" s="87">
        <v>4</v>
      </c>
      <c r="E56" s="33">
        <f>BA56+CM56+DY56</f>
        <v>14</v>
      </c>
      <c r="F56" s="41">
        <f>AZ56+CL56+DX56</f>
        <v>14</v>
      </c>
      <c r="G56" s="30"/>
      <c r="H56" s="39"/>
      <c r="I56" s="30"/>
      <c r="J56" s="39"/>
      <c r="K56" s="30"/>
      <c r="L56" s="30"/>
      <c r="M56" s="30"/>
      <c r="N56" s="88">
        <v>14</v>
      </c>
      <c r="O56" s="30"/>
      <c r="P56" s="40"/>
      <c r="Q56" s="30"/>
      <c r="R56" s="16">
        <f>SUM(H56:Q56)</f>
        <v>14</v>
      </c>
      <c r="S56" s="10"/>
      <c r="T56" s="10"/>
      <c r="U56" s="10"/>
      <c r="V56" s="10"/>
      <c r="W56" s="10"/>
      <c r="X56" s="50"/>
      <c r="Y56" s="10"/>
      <c r="Z56" s="10"/>
      <c r="AA56" s="10"/>
      <c r="AB56" s="50"/>
      <c r="AC56" s="10"/>
      <c r="AD56" s="10"/>
      <c r="AE56" s="20"/>
      <c r="AF56" s="80"/>
      <c r="AG56" s="24"/>
      <c r="AH56" s="10"/>
      <c r="AI56" s="50"/>
      <c r="AJ56" s="10"/>
      <c r="AK56" s="10"/>
      <c r="AL56" s="10"/>
      <c r="AM56" s="10"/>
      <c r="AN56" s="10"/>
      <c r="AO56" s="50"/>
      <c r="AP56" s="50"/>
      <c r="AQ56" s="10"/>
      <c r="AR56" s="10"/>
      <c r="AS56" s="10"/>
      <c r="AT56" s="10"/>
      <c r="AU56" s="50"/>
      <c r="AV56" s="10"/>
      <c r="AW56" s="15"/>
      <c r="AX56" s="19">
        <f>$S$10*S56+$T$10*T56+$U$10*U56+$V$10*V56+$W$10*W56+$Y$10*Y56+$Z$10*Z56+$AA$10*AA56+$AC$10*AC56+$AD$10*AD56+$AE$10*AE56</f>
        <v>0</v>
      </c>
      <c r="AY56" s="19">
        <f aca="true" t="shared" si="50" ref="AY56:AY67">$AG$10*AG56+$AH$10*AH56+$AJ$10*AJ56+$AK$10*AK56+$AL$10*AL56+$AM$10*AM56+$AN$10*AN56+$AQ$10*AQ56+$AR$10*AR56+$AS$10*AS56+$AT$10*AT56+$AV$10*AV56+$AW$10*AW56</f>
        <v>0</v>
      </c>
      <c r="AZ56" s="6">
        <f>SUM(AX56:AY56)</f>
        <v>0</v>
      </c>
      <c r="BA56" s="32"/>
      <c r="BB56" s="36"/>
      <c r="BC56" s="52"/>
      <c r="BD56" s="53"/>
      <c r="BE56" s="53"/>
      <c r="BF56" s="53"/>
      <c r="BG56" s="50"/>
      <c r="BH56" s="53"/>
      <c r="BI56" s="53"/>
      <c r="BJ56" s="53"/>
      <c r="BK56" s="53"/>
      <c r="BL56" s="53"/>
      <c r="BM56" s="53"/>
      <c r="BN56" s="54"/>
      <c r="BO56" s="80"/>
      <c r="BP56" s="52"/>
      <c r="BQ56" s="50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50"/>
      <c r="CD56" s="50"/>
      <c r="CE56" s="15">
        <v>9</v>
      </c>
      <c r="CF56" s="15">
        <v>1</v>
      </c>
      <c r="CG56" s="50">
        <v>14</v>
      </c>
      <c r="CH56" s="15"/>
      <c r="CI56" s="54"/>
      <c r="CJ56" s="19">
        <f t="shared" si="35"/>
        <v>0</v>
      </c>
      <c r="CK56" s="19">
        <f>$BP$10*BP56+$BR$10*BR56+$BS$10*BS56+$BT$10*BT56+$BU$10*BU56+$BV$10*BV56+$BW$10*BW56+$BX$10*BX56+$BY$10*BY56+$BZ$10*BZ56+$CA$10*CA56+$CB$10*CB56+$CE$10*CE56+$CF$10*CF56+$CH$10*CH56+$CI$10*CI56</f>
        <v>14</v>
      </c>
      <c r="CL56" s="6">
        <f>SUM(CJ56:CK56)</f>
        <v>14</v>
      </c>
      <c r="CM56" s="21">
        <v>14</v>
      </c>
      <c r="CN56" s="36">
        <f>CL56-CM56</f>
        <v>0</v>
      </c>
      <c r="CO56" s="49"/>
      <c r="CP56" s="15"/>
      <c r="CQ56" s="15"/>
      <c r="CR56" s="15"/>
      <c r="CS56" s="50"/>
      <c r="CT56" s="15"/>
      <c r="CU56" s="15"/>
      <c r="CV56" s="15"/>
      <c r="CW56" s="15"/>
      <c r="CX56" s="15"/>
      <c r="CY56" s="15"/>
      <c r="CZ56" s="51"/>
      <c r="DA56" s="90"/>
      <c r="DB56" s="49"/>
      <c r="DC56" s="15"/>
      <c r="DD56" s="15"/>
      <c r="DE56" s="15"/>
      <c r="DF56" s="50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50"/>
      <c r="DU56" s="50">
        <f>DT56+DF56+CS56+CG56</f>
        <v>14</v>
      </c>
      <c r="DV56" s="19">
        <f t="shared" si="49"/>
        <v>0</v>
      </c>
      <c r="DW56" s="19">
        <f t="shared" si="48"/>
        <v>0</v>
      </c>
      <c r="DX56" s="6">
        <f>SUM(DV56:DW56)</f>
        <v>0</v>
      </c>
      <c r="DY56" s="96">
        <v>0</v>
      </c>
      <c r="DZ56" s="36"/>
    </row>
    <row r="57" spans="1:130" ht="12" customHeight="1">
      <c r="A57" s="18" t="s">
        <v>65</v>
      </c>
      <c r="B57" s="17" t="s">
        <v>117</v>
      </c>
      <c r="C57" s="55">
        <v>104</v>
      </c>
      <c r="D57" s="87">
        <v>24</v>
      </c>
      <c r="E57" s="33">
        <f>BA57+CM57+DY57</f>
        <v>104</v>
      </c>
      <c r="F57" s="41">
        <f>AZ57+CL57+DX57</f>
        <v>104</v>
      </c>
      <c r="G57" s="30"/>
      <c r="H57" s="39"/>
      <c r="I57" s="30"/>
      <c r="J57" s="39"/>
      <c r="K57" s="30"/>
      <c r="L57" s="30"/>
      <c r="M57" s="30"/>
      <c r="N57" s="88">
        <v>104</v>
      </c>
      <c r="O57" s="30"/>
      <c r="P57" s="40"/>
      <c r="Q57" s="30"/>
      <c r="R57" s="16">
        <f>SUM(H57:Q57)</f>
        <v>104</v>
      </c>
      <c r="S57" s="10"/>
      <c r="T57" s="10"/>
      <c r="U57" s="10"/>
      <c r="V57" s="10"/>
      <c r="W57" s="10"/>
      <c r="X57" s="50"/>
      <c r="Y57" s="10"/>
      <c r="Z57" s="10"/>
      <c r="AA57" s="10"/>
      <c r="AB57" s="50"/>
      <c r="AC57" s="10"/>
      <c r="AD57" s="10"/>
      <c r="AE57" s="20"/>
      <c r="AF57" s="80"/>
      <c r="AG57" s="24"/>
      <c r="AH57" s="10"/>
      <c r="AI57" s="50"/>
      <c r="AJ57" s="10"/>
      <c r="AK57" s="10"/>
      <c r="AL57" s="10"/>
      <c r="AM57" s="10"/>
      <c r="AN57" s="10"/>
      <c r="AO57" s="50"/>
      <c r="AP57" s="50"/>
      <c r="AQ57" s="10"/>
      <c r="AR57" s="10"/>
      <c r="AS57" s="10"/>
      <c r="AT57" s="10"/>
      <c r="AU57" s="50"/>
      <c r="AV57" s="10"/>
      <c r="AW57" s="15"/>
      <c r="AX57" s="19">
        <f>$S$10*S57+$T$10*T57+$U$10*U57+$V$10*V57+$W$10*W57+$Y$10*Y57+$Z$10*Z57+$AA$10*AA57+$AC$10*AC57+$AD$10*AD57+$AE$10*AE57</f>
        <v>0</v>
      </c>
      <c r="AY57" s="19">
        <f t="shared" si="50"/>
        <v>0</v>
      </c>
      <c r="AZ57" s="6">
        <f>SUM(AX57:AY57)</f>
        <v>0</v>
      </c>
      <c r="BA57" s="32"/>
      <c r="BB57" s="36"/>
      <c r="BC57" s="52"/>
      <c r="BD57" s="53"/>
      <c r="BE57" s="53"/>
      <c r="BF57" s="53"/>
      <c r="BG57" s="50"/>
      <c r="BH57" s="53"/>
      <c r="BI57" s="53"/>
      <c r="BJ57" s="53"/>
      <c r="BK57" s="53"/>
      <c r="BL57" s="53"/>
      <c r="BM57" s="53"/>
      <c r="BN57" s="54"/>
      <c r="BO57" s="80"/>
      <c r="BP57" s="52"/>
      <c r="BQ57" s="50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50"/>
      <c r="CD57" s="50"/>
      <c r="CE57" s="15"/>
      <c r="CF57" s="15"/>
      <c r="CG57" s="50"/>
      <c r="CH57" s="15">
        <v>10</v>
      </c>
      <c r="CI57" s="54"/>
      <c r="CJ57" s="19">
        <f t="shared" si="35"/>
        <v>0</v>
      </c>
      <c r="CK57" s="19">
        <f>$BP$10*BP57+$BR$10*BR57+$BS$10*BS57+$BT$10*BT57+$BU$10*BU57+$BV$10*BV57+$BW$10*BW57+$BX$10*BX57+$BY$10*BY57+$BZ$10*BZ57+$CA$10*CA57+$CB$10*CB57+$CE$10*CE57+$CF$10*CF57+$CH$10*CH57+$CI$10*CI57</f>
        <v>30</v>
      </c>
      <c r="CL57" s="6">
        <f>SUM(CJ57:CK57)</f>
        <v>30</v>
      </c>
      <c r="CM57" s="21">
        <v>30</v>
      </c>
      <c r="CN57" s="36">
        <f>CL57-CM57</f>
        <v>0</v>
      </c>
      <c r="CO57" s="49">
        <v>10</v>
      </c>
      <c r="CP57" s="15">
        <v>10</v>
      </c>
      <c r="CQ57" s="15">
        <v>4</v>
      </c>
      <c r="CR57" s="15"/>
      <c r="CS57" s="50">
        <v>104</v>
      </c>
      <c r="CT57" s="15"/>
      <c r="CU57" s="15"/>
      <c r="CV57" s="15"/>
      <c r="CW57" s="15"/>
      <c r="CX57" s="15"/>
      <c r="CY57" s="15"/>
      <c r="CZ57" s="51"/>
      <c r="DA57" s="90"/>
      <c r="DB57" s="49"/>
      <c r="DC57" s="15"/>
      <c r="DD57" s="15"/>
      <c r="DE57" s="15"/>
      <c r="DF57" s="50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50"/>
      <c r="DU57" s="50">
        <f>DT57+DF57+CS57+CG57</f>
        <v>104</v>
      </c>
      <c r="DV57" s="19">
        <f t="shared" si="49"/>
        <v>74</v>
      </c>
      <c r="DW57" s="19">
        <f t="shared" si="48"/>
        <v>0</v>
      </c>
      <c r="DX57" s="6">
        <f>SUM(DV57:DW57)</f>
        <v>74</v>
      </c>
      <c r="DY57" s="96">
        <v>74</v>
      </c>
      <c r="DZ57" s="36"/>
    </row>
    <row r="58" spans="1:130" ht="36" customHeight="1">
      <c r="A58" s="18" t="s">
        <v>66</v>
      </c>
      <c r="B58" s="17" t="s">
        <v>118</v>
      </c>
      <c r="C58" s="55">
        <v>124</v>
      </c>
      <c r="D58" s="87">
        <v>18</v>
      </c>
      <c r="E58" s="33">
        <f>BA58+CM58+DY58</f>
        <v>124</v>
      </c>
      <c r="F58" s="41">
        <f>AZ58+CL58+DX58</f>
        <v>124</v>
      </c>
      <c r="G58" s="30"/>
      <c r="H58" s="39"/>
      <c r="I58" s="30"/>
      <c r="J58" s="30"/>
      <c r="K58" s="30"/>
      <c r="L58" s="30"/>
      <c r="M58" s="30"/>
      <c r="N58" s="48">
        <v>124</v>
      </c>
      <c r="O58" s="30"/>
      <c r="P58" s="28"/>
      <c r="Q58" s="30"/>
      <c r="R58" s="16">
        <f>SUM(H58:Q58)</f>
        <v>124</v>
      </c>
      <c r="S58" s="10"/>
      <c r="T58" s="10"/>
      <c r="U58" s="10"/>
      <c r="V58" s="10"/>
      <c r="W58" s="10"/>
      <c r="X58" s="50"/>
      <c r="Y58" s="10"/>
      <c r="Z58" s="10"/>
      <c r="AA58" s="10"/>
      <c r="AB58" s="50"/>
      <c r="AC58" s="10"/>
      <c r="AD58" s="10"/>
      <c r="AE58" s="20"/>
      <c r="AF58" s="80"/>
      <c r="AG58" s="24"/>
      <c r="AH58" s="10"/>
      <c r="AI58" s="50"/>
      <c r="AJ58" s="10"/>
      <c r="AK58" s="10"/>
      <c r="AL58" s="10"/>
      <c r="AM58" s="10"/>
      <c r="AN58" s="10"/>
      <c r="AO58" s="50"/>
      <c r="AP58" s="50"/>
      <c r="AQ58" s="10"/>
      <c r="AR58" s="10"/>
      <c r="AS58" s="10"/>
      <c r="AT58" s="10"/>
      <c r="AU58" s="50"/>
      <c r="AV58" s="10"/>
      <c r="AW58" s="15"/>
      <c r="AX58" s="19">
        <f>$S$10*S58+$T$10*T58+$U$10*U58+$V$10*V58+$W$10*W58+$Y$10*Y58+$Z$10*Z58+$AA$10*AA58+$AC$10*AC58+$AD$10*AD58+$AE$10*AE58</f>
        <v>0</v>
      </c>
      <c r="AY58" s="19">
        <f t="shared" si="50"/>
        <v>0</v>
      </c>
      <c r="AZ58" s="6">
        <f>SUM(AX58:AY58)</f>
        <v>0</v>
      </c>
      <c r="BA58" s="32"/>
      <c r="BB58" s="36"/>
      <c r="BC58" s="52"/>
      <c r="BD58" s="53"/>
      <c r="BE58" s="53"/>
      <c r="BF58" s="53"/>
      <c r="BG58" s="50"/>
      <c r="BH58" s="53"/>
      <c r="BI58" s="53"/>
      <c r="BJ58" s="53"/>
      <c r="BK58" s="53"/>
      <c r="BL58" s="53"/>
      <c r="BM58" s="53"/>
      <c r="BN58" s="54"/>
      <c r="BO58" s="80"/>
      <c r="BP58" s="52"/>
      <c r="BQ58" s="50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50"/>
      <c r="CD58" s="50"/>
      <c r="CE58" s="15"/>
      <c r="CF58" s="15"/>
      <c r="CG58" s="50"/>
      <c r="CH58" s="15"/>
      <c r="CI58" s="54"/>
      <c r="CJ58" s="19">
        <f t="shared" si="35"/>
        <v>0</v>
      </c>
      <c r="CK58" s="19">
        <f>$BP$10*BP58+$BR$10*BR58+$BS$10*BS58+$BT$10*BT58+$BU$10*BU58+$BV$10*BV58+$BW$10*BW58+$BX$10*BX58+$BY$10*BY58+$BZ$10*BZ58+$CA$10*CA58+$CB$10*CB58+$CE$10*CE58+$CF$10*CF58+$CH$10*CH58+$CI$10*CI58</f>
        <v>0</v>
      </c>
      <c r="CL58" s="6">
        <f>SUM(CJ58:CK58)</f>
        <v>0</v>
      </c>
      <c r="CM58" s="21"/>
      <c r="CN58" s="36">
        <f>CL58-CM58</f>
        <v>0</v>
      </c>
      <c r="CO58" s="49"/>
      <c r="CP58" s="15"/>
      <c r="CQ58" s="15"/>
      <c r="CR58" s="15"/>
      <c r="CS58" s="50"/>
      <c r="CT58" s="15">
        <v>14</v>
      </c>
      <c r="CU58" s="15">
        <v>11</v>
      </c>
      <c r="CV58" s="15">
        <v>11</v>
      </c>
      <c r="CW58" s="15"/>
      <c r="CX58" s="15"/>
      <c r="CY58" s="15"/>
      <c r="CZ58" s="51"/>
      <c r="DA58" s="90"/>
      <c r="DB58" s="49">
        <v>11</v>
      </c>
      <c r="DC58" s="15">
        <v>11</v>
      </c>
      <c r="DD58" s="15">
        <v>11</v>
      </c>
      <c r="DE58" s="15"/>
      <c r="DF58" s="50">
        <v>124</v>
      </c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50"/>
      <c r="DU58" s="50">
        <f>DT58+DF58+CS58+CG58</f>
        <v>124</v>
      </c>
      <c r="DV58" s="19">
        <f t="shared" si="49"/>
        <v>80</v>
      </c>
      <c r="DW58" s="19">
        <f t="shared" si="48"/>
        <v>44</v>
      </c>
      <c r="DX58" s="6">
        <f>SUM(DV58:DW58)</f>
        <v>124</v>
      </c>
      <c r="DY58" s="96">
        <v>124</v>
      </c>
      <c r="DZ58" s="36"/>
    </row>
    <row r="59" spans="1:130" ht="24" customHeight="1">
      <c r="A59" s="18" t="s">
        <v>67</v>
      </c>
      <c r="B59" s="42" t="s">
        <v>119</v>
      </c>
      <c r="C59" s="55">
        <v>8</v>
      </c>
      <c r="D59" s="87">
        <v>2</v>
      </c>
      <c r="E59" s="33">
        <f>BA59+CM59+DY59</f>
        <v>8</v>
      </c>
      <c r="F59" s="41">
        <f>AZ59+CL59+DX59</f>
        <v>8</v>
      </c>
      <c r="G59" s="30"/>
      <c r="H59" s="39"/>
      <c r="I59" s="30"/>
      <c r="J59" s="30"/>
      <c r="K59" s="30"/>
      <c r="L59" s="30"/>
      <c r="M59" s="30"/>
      <c r="N59" s="48">
        <v>8</v>
      </c>
      <c r="O59" s="30"/>
      <c r="P59" s="28"/>
      <c r="Q59" s="30"/>
      <c r="R59" s="16">
        <f>SUM(H59:Q59)</f>
        <v>8</v>
      </c>
      <c r="S59" s="10"/>
      <c r="T59" s="10"/>
      <c r="U59" s="10"/>
      <c r="V59" s="10"/>
      <c r="W59" s="10"/>
      <c r="X59" s="50"/>
      <c r="Y59" s="10"/>
      <c r="Z59" s="10"/>
      <c r="AA59" s="10"/>
      <c r="AB59" s="50"/>
      <c r="AC59" s="10"/>
      <c r="AD59" s="10"/>
      <c r="AE59" s="20"/>
      <c r="AF59" s="80"/>
      <c r="AG59" s="24"/>
      <c r="AH59" s="10"/>
      <c r="AI59" s="50"/>
      <c r="AJ59" s="10"/>
      <c r="AK59" s="10"/>
      <c r="AL59" s="10"/>
      <c r="AM59" s="10"/>
      <c r="AN59" s="10"/>
      <c r="AO59" s="50"/>
      <c r="AP59" s="50"/>
      <c r="AQ59" s="10"/>
      <c r="AR59" s="10"/>
      <c r="AS59" s="10"/>
      <c r="AT59" s="10"/>
      <c r="AU59" s="50"/>
      <c r="AV59" s="10"/>
      <c r="AW59" s="15"/>
      <c r="AX59" s="19">
        <f>$S$10*S59+$T$10*T59+$U$10*U59+$V$10*V59+$W$10*W59+$Y$10*Y59+$Z$10*Z59+$AA$10*AA59+$AC$10*AC59+$AD$10*AD59+$AE$10*AE59</f>
        <v>0</v>
      </c>
      <c r="AY59" s="19">
        <f t="shared" si="50"/>
        <v>0</v>
      </c>
      <c r="AZ59" s="6">
        <f>SUM(AX59:AY59)</f>
        <v>0</v>
      </c>
      <c r="BA59" s="32"/>
      <c r="BB59" s="36"/>
      <c r="BC59" s="52"/>
      <c r="BD59" s="53"/>
      <c r="BE59" s="53"/>
      <c r="BF59" s="53"/>
      <c r="BG59" s="50"/>
      <c r="BH59" s="53"/>
      <c r="BI59" s="53"/>
      <c r="BJ59" s="53"/>
      <c r="BK59" s="53"/>
      <c r="BL59" s="53"/>
      <c r="BM59" s="53"/>
      <c r="BN59" s="54"/>
      <c r="BO59" s="80"/>
      <c r="BP59" s="52"/>
      <c r="BQ59" s="50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0"/>
      <c r="CD59" s="50"/>
      <c r="CE59" s="53"/>
      <c r="CF59" s="53"/>
      <c r="CG59" s="50"/>
      <c r="CH59" s="53"/>
      <c r="CI59" s="54"/>
      <c r="CJ59" s="19">
        <f t="shared" si="35"/>
        <v>0</v>
      </c>
      <c r="CK59" s="19">
        <f>$BP$10*BP59+$BR$10*BR59+$BS$10*BS59+$BT$10*BT59+$BU$10*BU59+$BV$10*BV59+$BW$10*BW59+$BX$10*BX59+$BY$10*BY59+$BZ$10*BZ59+$CA$10*CA59+$CB$10*CB59+$CE$10*CE59+$CF$10*CF59+$CH$10*CH59+$CI$10*CI59</f>
        <v>0</v>
      </c>
      <c r="CL59" s="6">
        <f>SUM(CJ59:CK59)</f>
        <v>0</v>
      </c>
      <c r="CM59" s="21"/>
      <c r="CN59" s="36">
        <f>CL59-CM59</f>
        <v>0</v>
      </c>
      <c r="CO59" s="49"/>
      <c r="CP59" s="15"/>
      <c r="CQ59" s="15"/>
      <c r="CR59" s="15"/>
      <c r="CS59" s="50"/>
      <c r="CT59" s="15"/>
      <c r="CU59" s="15"/>
      <c r="CV59" s="15"/>
      <c r="CW59" s="15"/>
      <c r="CX59" s="15"/>
      <c r="CY59" s="15"/>
      <c r="CZ59" s="51"/>
      <c r="DA59" s="90"/>
      <c r="DB59" s="49"/>
      <c r="DC59" s="15"/>
      <c r="DD59" s="15"/>
      <c r="DE59" s="15"/>
      <c r="DF59" s="50"/>
      <c r="DG59" s="15">
        <v>4</v>
      </c>
      <c r="DH59" s="15">
        <v>2</v>
      </c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50">
        <v>8</v>
      </c>
      <c r="DU59" s="50">
        <f>DT59+DF59+CS59+CG59</f>
        <v>8</v>
      </c>
      <c r="DV59" s="19">
        <f t="shared" si="49"/>
        <v>0</v>
      </c>
      <c r="DW59" s="19">
        <f t="shared" si="48"/>
        <v>8</v>
      </c>
      <c r="DX59" s="6">
        <f>SUM(DV59:DW59)</f>
        <v>8</v>
      </c>
      <c r="DY59" s="96">
        <v>8</v>
      </c>
      <c r="DZ59" s="36"/>
    </row>
    <row r="60" spans="1:130" ht="24" customHeight="1" hidden="1">
      <c r="A60" s="18" t="s">
        <v>68</v>
      </c>
      <c r="B60" s="42"/>
      <c r="C60" s="55">
        <v>0</v>
      </c>
      <c r="D60" s="87"/>
      <c r="E60" s="33">
        <f>BA60+CM60+DY60</f>
        <v>0</v>
      </c>
      <c r="F60" s="41">
        <f>AZ60+CL60+DX60</f>
        <v>0</v>
      </c>
      <c r="G60" s="30"/>
      <c r="H60" s="39"/>
      <c r="I60" s="30"/>
      <c r="J60" s="30"/>
      <c r="K60" s="30"/>
      <c r="L60" s="30"/>
      <c r="M60" s="30"/>
      <c r="N60" s="48"/>
      <c r="O60" s="30"/>
      <c r="P60" s="28"/>
      <c r="Q60" s="30"/>
      <c r="R60" s="16">
        <f>SUM(H60:Q60)</f>
        <v>0</v>
      </c>
      <c r="S60" s="10"/>
      <c r="T60" s="10"/>
      <c r="U60" s="10"/>
      <c r="V60" s="10"/>
      <c r="W60" s="10"/>
      <c r="X60" s="50"/>
      <c r="Y60" s="10"/>
      <c r="Z60" s="10"/>
      <c r="AA60" s="10"/>
      <c r="AB60" s="50"/>
      <c r="AC60" s="10"/>
      <c r="AD60" s="10"/>
      <c r="AE60" s="20"/>
      <c r="AF60" s="80"/>
      <c r="AG60" s="24"/>
      <c r="AH60" s="10"/>
      <c r="AI60" s="50"/>
      <c r="AJ60" s="10"/>
      <c r="AK60" s="10"/>
      <c r="AL60" s="10"/>
      <c r="AM60" s="10"/>
      <c r="AN60" s="10"/>
      <c r="AO60" s="50"/>
      <c r="AP60" s="50"/>
      <c r="AQ60" s="10"/>
      <c r="AR60" s="10"/>
      <c r="AS60" s="10"/>
      <c r="AT60" s="10"/>
      <c r="AU60" s="50"/>
      <c r="AV60" s="10"/>
      <c r="AW60" s="15"/>
      <c r="AX60" s="19">
        <f>$S$10*S60+$T$10*T60+$U$10*U60+$V$10*V60+$W$10*W60+$Y$10*Y60+$Z$10*Z60+$AA$10*AA60+$AC$10*AC60+$AD$10*AD60+$AE$10*AE60</f>
        <v>0</v>
      </c>
      <c r="AY60" s="19">
        <f t="shared" si="50"/>
        <v>0</v>
      </c>
      <c r="AZ60" s="6">
        <f>SUM(AX60:AY60)</f>
        <v>0</v>
      </c>
      <c r="BA60" s="32"/>
      <c r="BB60" s="36"/>
      <c r="BC60" s="52"/>
      <c r="BD60" s="53"/>
      <c r="BE60" s="53"/>
      <c r="BF60" s="53"/>
      <c r="BG60" s="50"/>
      <c r="BH60" s="53"/>
      <c r="BI60" s="53"/>
      <c r="BJ60" s="53"/>
      <c r="BK60" s="53"/>
      <c r="BL60" s="53"/>
      <c r="BM60" s="53"/>
      <c r="BN60" s="54"/>
      <c r="BO60" s="80"/>
      <c r="BP60" s="52"/>
      <c r="BQ60" s="50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0"/>
      <c r="CD60" s="50"/>
      <c r="CE60" s="53"/>
      <c r="CF60" s="53"/>
      <c r="CG60" s="50"/>
      <c r="CH60" s="53"/>
      <c r="CI60" s="54"/>
      <c r="CJ60" s="19">
        <f t="shared" si="35"/>
        <v>0</v>
      </c>
      <c r="CK60" s="19">
        <f>$BP$10*BP60+$BR$10*BR60+$BS$10*BS60+$BT$10*BT60+$BU$10*BU60+$BV$10*BV60+$BW$10*BW60+$BX$10*BX60+$BY$10*BY60+$BZ$10*BZ60+$CA$10*CA60+$CB$10*CB60+$CE$10*CE60+$CF$10*CF60+$CH$10*CH60+$CI$10*CI60</f>
        <v>0</v>
      </c>
      <c r="CL60" s="6">
        <f>SUM(CJ60:CK60)</f>
        <v>0</v>
      </c>
      <c r="CM60" s="21"/>
      <c r="CN60" s="36">
        <f>CL60-CM60</f>
        <v>0</v>
      </c>
      <c r="CO60" s="49"/>
      <c r="CP60" s="15"/>
      <c r="CQ60" s="15"/>
      <c r="CR60" s="15"/>
      <c r="CS60" s="50"/>
      <c r="CT60" s="15"/>
      <c r="CU60" s="15"/>
      <c r="CV60" s="15"/>
      <c r="CW60" s="15"/>
      <c r="CX60" s="15"/>
      <c r="CY60" s="15"/>
      <c r="CZ60" s="51"/>
      <c r="DA60" s="90"/>
      <c r="DB60" s="49"/>
      <c r="DC60" s="15"/>
      <c r="DD60" s="15"/>
      <c r="DE60" s="15"/>
      <c r="DF60" s="50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50"/>
      <c r="DU60" s="50">
        <f>DT60+DF60+CS60+CG60</f>
        <v>0</v>
      </c>
      <c r="DV60" s="19">
        <f t="shared" si="49"/>
        <v>0</v>
      </c>
      <c r="DW60" s="19">
        <f t="shared" si="48"/>
        <v>0</v>
      </c>
      <c r="DX60" s="6">
        <f>SUM(DV60:DW60)</f>
        <v>0</v>
      </c>
      <c r="DY60" s="96">
        <v>0</v>
      </c>
      <c r="DZ60" s="36"/>
    </row>
    <row r="61" spans="1:130" ht="28.5" customHeight="1">
      <c r="A61" s="44" t="s">
        <v>69</v>
      </c>
      <c r="B61" s="26" t="s">
        <v>113</v>
      </c>
      <c r="C61" s="16">
        <f>SUM(C62:C65)</f>
        <v>784</v>
      </c>
      <c r="D61" s="86"/>
      <c r="E61" s="33"/>
      <c r="F61" s="41"/>
      <c r="G61" s="30"/>
      <c r="H61" s="28">
        <f>SUM(H63:H65)</f>
        <v>0</v>
      </c>
      <c r="I61" s="28"/>
      <c r="J61" s="28">
        <f>SUM(J63:J65)</f>
        <v>0</v>
      </c>
      <c r="K61" s="28"/>
      <c r="L61" s="28">
        <f>SUM(L63:L65)</f>
        <v>0</v>
      </c>
      <c r="M61" s="28"/>
      <c r="N61" s="28">
        <f>SUM(N63:N65)</f>
        <v>784</v>
      </c>
      <c r="O61" s="28"/>
      <c r="P61" s="28">
        <f>SUM(P63:P65)</f>
        <v>0</v>
      </c>
      <c r="Q61" s="30"/>
      <c r="R61" s="16"/>
      <c r="S61" s="10"/>
      <c r="T61" s="10"/>
      <c r="U61" s="10"/>
      <c r="V61" s="10"/>
      <c r="W61" s="10"/>
      <c r="X61" s="47">
        <f>SUM(X62:X65)</f>
        <v>0</v>
      </c>
      <c r="Y61" s="10"/>
      <c r="Z61" s="10"/>
      <c r="AA61" s="10"/>
      <c r="AB61" s="47">
        <f>SUM(AB62:AB65)</f>
        <v>0</v>
      </c>
      <c r="AC61" s="10"/>
      <c r="AD61" s="10"/>
      <c r="AE61" s="20"/>
      <c r="AF61" s="80"/>
      <c r="AG61" s="24"/>
      <c r="AH61" s="10"/>
      <c r="AI61" s="47">
        <f>SUM(AI62:AI65)</f>
        <v>0</v>
      </c>
      <c r="AJ61" s="10"/>
      <c r="AK61" s="10"/>
      <c r="AL61" s="10"/>
      <c r="AM61" s="10"/>
      <c r="AN61" s="10"/>
      <c r="AO61" s="47">
        <f>SUM(AO62:AO65)</f>
        <v>0</v>
      </c>
      <c r="AP61" s="47">
        <f>SUM(AP62:AP65)</f>
        <v>0</v>
      </c>
      <c r="AQ61" s="10"/>
      <c r="AR61" s="10"/>
      <c r="AS61" s="10"/>
      <c r="AT61" s="10"/>
      <c r="AU61" s="47">
        <f>SUM(AU62:AU65)</f>
        <v>0</v>
      </c>
      <c r="AV61" s="10"/>
      <c r="AW61" s="10"/>
      <c r="AX61" s="19">
        <f aca="true" t="shared" si="51" ref="AX61:AX67">$S$10*S61+$T$10*T61+$U$10*U61+$V$10*V61+$W$10*W61+$Y$10*Y61+$Z$10*Z61+$AA$10*AA61+$AC$10*AC61+$AD$10*AD61+$AE$10*AE61</f>
        <v>0</v>
      </c>
      <c r="AY61" s="19">
        <f t="shared" si="50"/>
        <v>0</v>
      </c>
      <c r="AZ61" s="7">
        <f>SUM(AZ63:AZ65)</f>
        <v>0</v>
      </c>
      <c r="BA61" s="22">
        <f>SUM(BA63:BA65)</f>
        <v>0</v>
      </c>
      <c r="BB61" s="36"/>
      <c r="BC61" s="52"/>
      <c r="BD61" s="53"/>
      <c r="BE61" s="53"/>
      <c r="BF61" s="53"/>
      <c r="BG61" s="47">
        <f>SUM(BG62:BG65)</f>
        <v>0</v>
      </c>
      <c r="BH61" s="53"/>
      <c r="BI61" s="53"/>
      <c r="BJ61" s="53"/>
      <c r="BK61" s="53"/>
      <c r="BL61" s="53"/>
      <c r="BM61" s="53"/>
      <c r="BN61" s="54"/>
      <c r="BO61" s="80"/>
      <c r="BP61" s="52"/>
      <c r="BQ61" s="47">
        <f>SUM(BQ62:BQ65)</f>
        <v>0</v>
      </c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47">
        <f>SUM(CC62:CC65)</f>
        <v>0</v>
      </c>
      <c r="CD61" s="47">
        <f>SUM(CD62:CD65)</f>
        <v>0</v>
      </c>
      <c r="CE61" s="53"/>
      <c r="CF61" s="53"/>
      <c r="CG61" s="47">
        <f>SUM(CG62:CG65)</f>
        <v>66</v>
      </c>
      <c r="CH61" s="53"/>
      <c r="CI61" s="54"/>
      <c r="CJ61" s="19">
        <f t="shared" si="35"/>
        <v>0</v>
      </c>
      <c r="CK61" s="19">
        <f>$BP$10*BP61+$BR$10*BR61+$BS$10*BS61+$BT$10*BT61+$BU$10*BU61+$BV$10*BV61+$BW$10*BW61+$BX$10*BX61+$BY$10*BY61+$BZ$10*BZ61+$CA$10*CA61+$CB$10*CB61+$CE$10*CE61</f>
        <v>0</v>
      </c>
      <c r="CL61" s="7">
        <f>SUM(CL63:CL65)</f>
        <v>84</v>
      </c>
      <c r="CM61" s="22">
        <f>SUM(CM63:CM65)</f>
        <v>84</v>
      </c>
      <c r="CN61" s="36"/>
      <c r="CO61" s="49"/>
      <c r="CP61" s="15"/>
      <c r="CQ61" s="15"/>
      <c r="CR61" s="15"/>
      <c r="CS61" s="47">
        <f>SUM(CS62:CS65)</f>
        <v>132</v>
      </c>
      <c r="CT61" s="15"/>
      <c r="CU61" s="15"/>
      <c r="CV61" s="15"/>
      <c r="CW61" s="15"/>
      <c r="CX61" s="15"/>
      <c r="CY61" s="15"/>
      <c r="CZ61" s="51"/>
      <c r="DA61" s="90"/>
      <c r="DB61" s="49"/>
      <c r="DC61" s="15"/>
      <c r="DD61" s="15"/>
      <c r="DE61" s="15"/>
      <c r="DF61" s="47">
        <f>SUM(DF62:DF65)</f>
        <v>270</v>
      </c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0"/>
      <c r="DT61" s="47">
        <f>SUM(DT62:DT65)</f>
        <v>316</v>
      </c>
      <c r="DU61" s="47">
        <f>SUM(DU62:DU65)</f>
        <v>784</v>
      </c>
      <c r="DV61" s="19">
        <f t="shared" si="49"/>
        <v>0</v>
      </c>
      <c r="DW61" s="19">
        <f t="shared" si="48"/>
        <v>0</v>
      </c>
      <c r="DX61" s="7">
        <f>SUM(DX63:DX65)</f>
        <v>700</v>
      </c>
      <c r="DY61" s="22">
        <f>SUM(DY63:DY65)</f>
        <v>700</v>
      </c>
      <c r="DZ61" s="36"/>
    </row>
    <row r="62" spans="1:130" ht="12" customHeight="1">
      <c r="A62" s="18" t="s">
        <v>18</v>
      </c>
      <c r="B62" s="8" t="s">
        <v>0</v>
      </c>
      <c r="C62" s="12"/>
      <c r="D62" s="33"/>
      <c r="E62" s="33"/>
      <c r="F62" s="41">
        <f aca="true" t="shared" si="52" ref="F62:F67">AZ62+CL62+DX62</f>
        <v>0</v>
      </c>
      <c r="G62" s="30"/>
      <c r="H62" s="39"/>
      <c r="I62" s="30"/>
      <c r="J62" s="30"/>
      <c r="K62" s="30"/>
      <c r="L62" s="30"/>
      <c r="M62" s="30"/>
      <c r="N62" s="30"/>
      <c r="O62" s="30"/>
      <c r="P62" s="30"/>
      <c r="Q62" s="30"/>
      <c r="R62" s="16">
        <f>SUM(H62:Q62)</f>
        <v>0</v>
      </c>
      <c r="S62" s="10"/>
      <c r="T62" s="10"/>
      <c r="U62" s="10"/>
      <c r="V62" s="10"/>
      <c r="W62" s="10"/>
      <c r="X62" s="47"/>
      <c r="Y62" s="10"/>
      <c r="Z62" s="10"/>
      <c r="AA62" s="10"/>
      <c r="AB62" s="47"/>
      <c r="AC62" s="10"/>
      <c r="AD62" s="10"/>
      <c r="AE62" s="20"/>
      <c r="AF62" s="80"/>
      <c r="AG62" s="24"/>
      <c r="AH62" s="10"/>
      <c r="AI62" s="47"/>
      <c r="AJ62" s="10"/>
      <c r="AK62" s="10"/>
      <c r="AL62" s="10"/>
      <c r="AM62" s="10"/>
      <c r="AN62" s="10"/>
      <c r="AO62" s="47"/>
      <c r="AP62" s="47"/>
      <c r="AQ62" s="10"/>
      <c r="AR62" s="10"/>
      <c r="AS62" s="10"/>
      <c r="AT62" s="10"/>
      <c r="AU62" s="47"/>
      <c r="AV62" s="10"/>
      <c r="AW62" s="15"/>
      <c r="AX62" s="19">
        <f t="shared" si="51"/>
        <v>0</v>
      </c>
      <c r="AY62" s="19">
        <f t="shared" si="50"/>
        <v>0</v>
      </c>
      <c r="AZ62" s="6">
        <f aca="true" t="shared" si="53" ref="AZ62:AZ67">SUM(AX62:AY62)</f>
        <v>0</v>
      </c>
      <c r="BA62" s="22"/>
      <c r="BB62" s="36"/>
      <c r="BC62" s="52"/>
      <c r="BD62" s="53"/>
      <c r="BE62" s="53"/>
      <c r="BF62" s="53"/>
      <c r="BG62" s="47"/>
      <c r="BH62" s="53"/>
      <c r="BI62" s="53"/>
      <c r="BJ62" s="53"/>
      <c r="BK62" s="53"/>
      <c r="BL62" s="53"/>
      <c r="BM62" s="53"/>
      <c r="BN62" s="54"/>
      <c r="BO62" s="80"/>
      <c r="BP62" s="52"/>
      <c r="BQ62" s="47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47"/>
      <c r="CD62" s="47"/>
      <c r="CE62" s="53"/>
      <c r="CF62" s="53"/>
      <c r="CG62" s="47"/>
      <c r="CH62" s="53"/>
      <c r="CI62" s="54"/>
      <c r="CJ62" s="19">
        <f t="shared" si="35"/>
        <v>0</v>
      </c>
      <c r="CK62" s="19">
        <f>$BP$10*BP62+$BR$10*BR62+$BS$10*BS62+$BT$10*BT62+$BU$10*BU62+$BV$10*BV62+$BW$10*BW62+$BX$10*BX62+$BY$10*BY62+$BZ$10*BZ62+$CA$10*CA62+$CB$10*CB62+$CE$10*CE62</f>
        <v>0</v>
      </c>
      <c r="CL62" s="6">
        <f aca="true" t="shared" si="54" ref="CL62:CL68">SUM(CJ62:CK62)</f>
        <v>0</v>
      </c>
      <c r="CM62" s="22"/>
      <c r="CN62" s="36"/>
      <c r="CO62" s="49"/>
      <c r="CP62" s="15"/>
      <c r="CQ62" s="15"/>
      <c r="CR62" s="15"/>
      <c r="CS62" s="47"/>
      <c r="CT62" s="15"/>
      <c r="CU62" s="15"/>
      <c r="CV62" s="15"/>
      <c r="CW62" s="15"/>
      <c r="CX62" s="15"/>
      <c r="CY62" s="15"/>
      <c r="CZ62" s="51"/>
      <c r="DA62" s="90"/>
      <c r="DB62" s="49"/>
      <c r="DC62" s="15"/>
      <c r="DD62" s="15"/>
      <c r="DE62" s="15"/>
      <c r="DF62" s="47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0"/>
      <c r="DT62" s="47"/>
      <c r="DU62" s="47"/>
      <c r="DV62" s="19">
        <f t="shared" si="49"/>
        <v>0</v>
      </c>
      <c r="DW62" s="19">
        <f t="shared" si="48"/>
        <v>0</v>
      </c>
      <c r="DX62" s="6">
        <f aca="true" t="shared" si="55" ref="DX62:DX68">SUM(DV62:DW62)</f>
        <v>0</v>
      </c>
      <c r="DY62" s="22"/>
      <c r="DZ62" s="36"/>
    </row>
    <row r="63" spans="1:130" ht="21.75" customHeight="1">
      <c r="A63" s="18" t="s">
        <v>72</v>
      </c>
      <c r="B63" s="84" t="s">
        <v>70</v>
      </c>
      <c r="C63" s="12">
        <v>216</v>
      </c>
      <c r="D63" s="33"/>
      <c r="E63" s="33">
        <f>BA63+CM63+DY63</f>
        <v>216</v>
      </c>
      <c r="F63" s="41">
        <f t="shared" si="52"/>
        <v>216</v>
      </c>
      <c r="G63" s="30"/>
      <c r="H63" s="39"/>
      <c r="I63" s="30"/>
      <c r="J63" s="30"/>
      <c r="K63" s="30"/>
      <c r="L63" s="30"/>
      <c r="M63" s="30"/>
      <c r="N63" s="30">
        <v>216</v>
      </c>
      <c r="O63" s="30"/>
      <c r="P63" s="30"/>
      <c r="Q63" s="30"/>
      <c r="R63" s="16">
        <f>SUM(H63:Q63)</f>
        <v>216</v>
      </c>
      <c r="S63" s="10"/>
      <c r="T63" s="10"/>
      <c r="U63" s="10"/>
      <c r="V63" s="10"/>
      <c r="W63" s="10"/>
      <c r="X63" s="50"/>
      <c r="Y63" s="10"/>
      <c r="Z63" s="10"/>
      <c r="AA63" s="10"/>
      <c r="AB63" s="50"/>
      <c r="AC63" s="10"/>
      <c r="AD63" s="10"/>
      <c r="AE63" s="20"/>
      <c r="AF63" s="80"/>
      <c r="AG63" s="24"/>
      <c r="AH63" s="10"/>
      <c r="AI63" s="50"/>
      <c r="AJ63" s="10"/>
      <c r="AK63" s="10"/>
      <c r="AL63" s="10"/>
      <c r="AM63" s="10"/>
      <c r="AN63" s="10"/>
      <c r="AO63" s="50"/>
      <c r="AP63" s="50"/>
      <c r="AQ63" s="10"/>
      <c r="AR63" s="10"/>
      <c r="AS63" s="10"/>
      <c r="AT63" s="10"/>
      <c r="AU63" s="50"/>
      <c r="AV63" s="10"/>
      <c r="AW63" s="15"/>
      <c r="AX63" s="19">
        <f t="shared" si="51"/>
        <v>0</v>
      </c>
      <c r="AY63" s="19">
        <f t="shared" si="50"/>
        <v>0</v>
      </c>
      <c r="AZ63" s="6">
        <f t="shared" si="53"/>
        <v>0</v>
      </c>
      <c r="BA63" s="32"/>
      <c r="BB63" s="36"/>
      <c r="BC63" s="52"/>
      <c r="BD63" s="53"/>
      <c r="BE63" s="53"/>
      <c r="BF63" s="53"/>
      <c r="BG63" s="50"/>
      <c r="BH63" s="53"/>
      <c r="BI63" s="53"/>
      <c r="BJ63" s="53"/>
      <c r="BK63" s="53"/>
      <c r="BL63" s="53"/>
      <c r="BM63" s="53"/>
      <c r="BN63" s="54"/>
      <c r="BO63" s="80"/>
      <c r="BP63" s="52"/>
      <c r="BQ63" s="50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0"/>
      <c r="CD63" s="50"/>
      <c r="CE63" s="53">
        <v>6</v>
      </c>
      <c r="CF63" s="53">
        <v>12</v>
      </c>
      <c r="CG63" s="50">
        <v>66</v>
      </c>
      <c r="CH63" s="53">
        <v>6</v>
      </c>
      <c r="CI63" s="54"/>
      <c r="CJ63" s="19">
        <f t="shared" si="35"/>
        <v>0</v>
      </c>
      <c r="CK63" s="19">
        <f>$BP$10*BP63+$BR$10*BR63+$BS$10*BS63+$BT$10*BT63+$BU$10*BU63+$BV$10*BV63+$BW$10*BW63+$BX$10*BX63+$BY$10*BY63+$BZ$10*BZ63+$CA$10*CA63+$CB$10*CB63+$CE$10*CE63+$CF$10*CF63+$CH$10*CH63+$CI$10*CI63</f>
        <v>84</v>
      </c>
      <c r="CL63" s="6">
        <f t="shared" si="54"/>
        <v>84</v>
      </c>
      <c r="CM63" s="21">
        <v>84</v>
      </c>
      <c r="CN63" s="36">
        <f>CL63-CM63</f>
        <v>0</v>
      </c>
      <c r="CO63" s="49">
        <v>6</v>
      </c>
      <c r="CP63" s="15">
        <v>6</v>
      </c>
      <c r="CQ63" s="15"/>
      <c r="CR63" s="15"/>
      <c r="CS63" s="50">
        <v>60</v>
      </c>
      <c r="CT63" s="15"/>
      <c r="CU63" s="15">
        <v>6</v>
      </c>
      <c r="CV63" s="15">
        <v>6</v>
      </c>
      <c r="CW63" s="15"/>
      <c r="CX63" s="15"/>
      <c r="CY63" s="15"/>
      <c r="CZ63" s="51"/>
      <c r="DA63" s="90"/>
      <c r="DB63" s="49">
        <v>6</v>
      </c>
      <c r="DC63" s="15">
        <v>6</v>
      </c>
      <c r="DD63" s="15">
        <v>6</v>
      </c>
      <c r="DE63" s="15"/>
      <c r="DF63" s="50">
        <v>60</v>
      </c>
      <c r="DG63" s="15">
        <v>6</v>
      </c>
      <c r="DH63" s="15">
        <v>12</v>
      </c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50">
        <v>30</v>
      </c>
      <c r="DU63" s="50">
        <f>DT63+DF63+CS63+CG63</f>
        <v>216</v>
      </c>
      <c r="DV63" s="19">
        <f t="shared" si="49"/>
        <v>78</v>
      </c>
      <c r="DW63" s="19">
        <f t="shared" si="48"/>
        <v>54</v>
      </c>
      <c r="DX63" s="6">
        <f t="shared" si="55"/>
        <v>132</v>
      </c>
      <c r="DY63" s="96">
        <v>132</v>
      </c>
      <c r="DZ63" s="36"/>
    </row>
    <row r="64" spans="1:130" ht="12" customHeight="1">
      <c r="A64" s="18" t="s">
        <v>73</v>
      </c>
      <c r="B64" s="84" t="s">
        <v>71</v>
      </c>
      <c r="C64" s="12">
        <v>282</v>
      </c>
      <c r="D64" s="33"/>
      <c r="E64" s="33">
        <f>BA64+CM64+DY64</f>
        <v>282</v>
      </c>
      <c r="F64" s="41">
        <f t="shared" si="52"/>
        <v>282</v>
      </c>
      <c r="G64" s="30"/>
      <c r="H64" s="39"/>
      <c r="I64" s="30"/>
      <c r="J64" s="30"/>
      <c r="K64" s="30"/>
      <c r="L64" s="30"/>
      <c r="M64" s="30"/>
      <c r="N64" s="30">
        <v>282</v>
      </c>
      <c r="O64" s="30"/>
      <c r="P64" s="30"/>
      <c r="Q64" s="30"/>
      <c r="R64" s="16">
        <f>SUM(H64:Q64)</f>
        <v>282</v>
      </c>
      <c r="S64" s="10"/>
      <c r="T64" s="10"/>
      <c r="U64" s="10"/>
      <c r="V64" s="10"/>
      <c r="W64" s="10"/>
      <c r="X64" s="47"/>
      <c r="Y64" s="10"/>
      <c r="Z64" s="10"/>
      <c r="AA64" s="10"/>
      <c r="AB64" s="47"/>
      <c r="AC64" s="10"/>
      <c r="AD64" s="10"/>
      <c r="AE64" s="20"/>
      <c r="AF64" s="80"/>
      <c r="AG64" s="24"/>
      <c r="AH64" s="10"/>
      <c r="AI64" s="47"/>
      <c r="AJ64" s="10"/>
      <c r="AK64" s="10"/>
      <c r="AL64" s="10"/>
      <c r="AM64" s="10"/>
      <c r="AN64" s="10"/>
      <c r="AO64" s="47"/>
      <c r="AP64" s="47"/>
      <c r="AQ64" s="10"/>
      <c r="AR64" s="10"/>
      <c r="AS64" s="10"/>
      <c r="AT64" s="10"/>
      <c r="AU64" s="47"/>
      <c r="AV64" s="10"/>
      <c r="AW64" s="15"/>
      <c r="AX64" s="19">
        <f t="shared" si="51"/>
        <v>0</v>
      </c>
      <c r="AY64" s="19">
        <f t="shared" si="50"/>
        <v>0</v>
      </c>
      <c r="AZ64" s="6">
        <f t="shared" si="53"/>
        <v>0</v>
      </c>
      <c r="BA64" s="22"/>
      <c r="BB64" s="36"/>
      <c r="BC64" s="52"/>
      <c r="BD64" s="53"/>
      <c r="BE64" s="53"/>
      <c r="BF64" s="53"/>
      <c r="BG64" s="47"/>
      <c r="BH64" s="53"/>
      <c r="BI64" s="53"/>
      <c r="BJ64" s="53"/>
      <c r="BK64" s="53"/>
      <c r="BL64" s="53"/>
      <c r="BM64" s="53"/>
      <c r="BN64" s="54"/>
      <c r="BO64" s="80"/>
      <c r="BP64" s="52"/>
      <c r="BQ64" s="47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47"/>
      <c r="CD64" s="47"/>
      <c r="CE64" s="53"/>
      <c r="CF64" s="53"/>
      <c r="CG64" s="47"/>
      <c r="CH64" s="53"/>
      <c r="CI64" s="54"/>
      <c r="CJ64" s="19">
        <f t="shared" si="35"/>
        <v>0</v>
      </c>
      <c r="CK64" s="19">
        <f>$BP$10*BP64+$BR$10*BR64+$BS$10*BS64+$BT$10*BT64+$BU$10*BU64+$BV$10*BV64+$BW$10*BW64+$BX$10*BX64+$BY$10*BY64+$BZ$10*BZ64+$CA$10*CA64+$CB$10*CB64+$CE$10*CE64+$CF$10*CF64+$CH$10*CH64+$CI$10*CI64</f>
        <v>0</v>
      </c>
      <c r="CL64" s="6">
        <f>SUM(CJ64:CK64)</f>
        <v>0</v>
      </c>
      <c r="CM64" s="21"/>
      <c r="CN64" s="36">
        <f>CL64-CM64</f>
        <v>0</v>
      </c>
      <c r="CO64" s="49"/>
      <c r="CP64" s="15"/>
      <c r="CQ64" s="15">
        <v>12</v>
      </c>
      <c r="CR64" s="15">
        <v>30</v>
      </c>
      <c r="CS64" s="50">
        <v>72</v>
      </c>
      <c r="CT64" s="15"/>
      <c r="CU64" s="15"/>
      <c r="CV64" s="15"/>
      <c r="CW64" s="15"/>
      <c r="CX64" s="15"/>
      <c r="CY64" s="15"/>
      <c r="CZ64" s="51"/>
      <c r="DA64" s="90"/>
      <c r="DB64" s="49"/>
      <c r="DC64" s="15"/>
      <c r="DD64" s="15"/>
      <c r="DE64" s="15">
        <v>30</v>
      </c>
      <c r="DF64" s="50">
        <v>210</v>
      </c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0"/>
      <c r="DT64" s="50"/>
      <c r="DU64" s="50">
        <f>DT64+DF64+CS64+CG64</f>
        <v>282</v>
      </c>
      <c r="DV64" s="19">
        <f t="shared" si="49"/>
        <v>72</v>
      </c>
      <c r="DW64" s="19">
        <f t="shared" si="48"/>
        <v>210</v>
      </c>
      <c r="DX64" s="6">
        <f t="shared" si="55"/>
        <v>282</v>
      </c>
      <c r="DY64" s="96">
        <v>282</v>
      </c>
      <c r="DZ64" s="36"/>
    </row>
    <row r="65" spans="1:130" ht="12" customHeight="1">
      <c r="A65" s="18" t="s">
        <v>19</v>
      </c>
      <c r="B65" s="8" t="s">
        <v>3</v>
      </c>
      <c r="C65" s="12">
        <v>286</v>
      </c>
      <c r="D65" s="33"/>
      <c r="E65" s="33">
        <f>BA65+CM65+DY65</f>
        <v>286</v>
      </c>
      <c r="F65" s="41">
        <f t="shared" si="52"/>
        <v>286</v>
      </c>
      <c r="G65" s="30"/>
      <c r="H65" s="39"/>
      <c r="I65" s="30"/>
      <c r="J65" s="30"/>
      <c r="K65" s="30"/>
      <c r="L65" s="30"/>
      <c r="M65" s="30"/>
      <c r="N65" s="30">
        <v>286</v>
      </c>
      <c r="O65" s="30"/>
      <c r="P65" s="30"/>
      <c r="Q65" s="30"/>
      <c r="R65" s="16">
        <f>SUM(H65:Q65)</f>
        <v>286</v>
      </c>
      <c r="S65" s="10"/>
      <c r="T65" s="10"/>
      <c r="U65" s="10"/>
      <c r="V65" s="10"/>
      <c r="W65" s="10"/>
      <c r="X65" s="47"/>
      <c r="Y65" s="10"/>
      <c r="Z65" s="10"/>
      <c r="AA65" s="10"/>
      <c r="AB65" s="47"/>
      <c r="AC65" s="10"/>
      <c r="AD65" s="10"/>
      <c r="AE65" s="20"/>
      <c r="AF65" s="80"/>
      <c r="AG65" s="24"/>
      <c r="AH65" s="10"/>
      <c r="AI65" s="47"/>
      <c r="AJ65" s="10"/>
      <c r="AK65" s="10"/>
      <c r="AL65" s="10"/>
      <c r="AM65" s="10"/>
      <c r="AN65" s="10"/>
      <c r="AO65" s="47"/>
      <c r="AP65" s="47"/>
      <c r="AQ65" s="10"/>
      <c r="AR65" s="10"/>
      <c r="AS65" s="10"/>
      <c r="AT65" s="10"/>
      <c r="AU65" s="47"/>
      <c r="AV65" s="10"/>
      <c r="AW65" s="15"/>
      <c r="AX65" s="19">
        <f t="shared" si="51"/>
        <v>0</v>
      </c>
      <c r="AY65" s="19">
        <f t="shared" si="50"/>
        <v>0</v>
      </c>
      <c r="AZ65" s="6">
        <f t="shared" si="53"/>
        <v>0</v>
      </c>
      <c r="BA65" s="22"/>
      <c r="BB65" s="36"/>
      <c r="BC65" s="52"/>
      <c r="BD65" s="53"/>
      <c r="BE65" s="53"/>
      <c r="BF65" s="53"/>
      <c r="BG65" s="47"/>
      <c r="BH65" s="53"/>
      <c r="BI65" s="53"/>
      <c r="BJ65" s="53"/>
      <c r="BK65" s="53"/>
      <c r="BL65" s="53"/>
      <c r="BM65" s="53"/>
      <c r="BN65" s="54"/>
      <c r="BO65" s="80"/>
      <c r="BP65" s="52"/>
      <c r="BQ65" s="47"/>
      <c r="BR65" s="53"/>
      <c r="BS65" s="10"/>
      <c r="BT65" s="10"/>
      <c r="BU65" s="10"/>
      <c r="BV65" s="53"/>
      <c r="BW65" s="53"/>
      <c r="BX65" s="53"/>
      <c r="BY65" s="53"/>
      <c r="BZ65" s="53"/>
      <c r="CA65" s="10"/>
      <c r="CB65" s="10"/>
      <c r="CC65" s="47"/>
      <c r="CD65" s="47"/>
      <c r="CE65" s="53"/>
      <c r="CF65" s="53"/>
      <c r="CG65" s="47"/>
      <c r="CH65" s="53"/>
      <c r="CI65" s="20"/>
      <c r="CJ65" s="19">
        <f t="shared" si="35"/>
        <v>0</v>
      </c>
      <c r="CK65" s="19">
        <f>$BP$10*BP65+$BR$10*BR65+$BS$10*BS65+$BT$10*BT65+$BU$10*BU65+$BV$10*BV65+$BW$10*BW65+$BX$10*BX65+$BY$10*BY65+$BZ$10*BZ65+$CA$10*CA65+$CB$10*CB65+$CE$10*CE65+$CF$10*CF65+$CH$10*CH65+$CI$10*CI65</f>
        <v>0</v>
      </c>
      <c r="CL65" s="6">
        <f>SUM(CJ65:CK65)</f>
        <v>0</v>
      </c>
      <c r="CM65" s="21"/>
      <c r="CN65" s="36">
        <f>CL65-CM65</f>
        <v>0</v>
      </c>
      <c r="CO65" s="49"/>
      <c r="CP65" s="15"/>
      <c r="CQ65" s="15"/>
      <c r="CR65" s="10"/>
      <c r="CS65" s="47"/>
      <c r="CT65" s="10"/>
      <c r="CU65" s="10"/>
      <c r="CV65" s="15"/>
      <c r="CW65" s="15"/>
      <c r="CX65" s="15"/>
      <c r="CY65" s="15"/>
      <c r="CZ65" s="51"/>
      <c r="DA65" s="90"/>
      <c r="DB65" s="49"/>
      <c r="DC65" s="15"/>
      <c r="DD65" s="15"/>
      <c r="DE65" s="15"/>
      <c r="DF65" s="47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0">
        <v>14</v>
      </c>
      <c r="DR65" s="10">
        <v>35</v>
      </c>
      <c r="DS65" s="10">
        <v>27</v>
      </c>
      <c r="DT65" s="47">
        <v>286</v>
      </c>
      <c r="DU65" s="47">
        <v>286</v>
      </c>
      <c r="DV65" s="19">
        <f t="shared" si="49"/>
        <v>0</v>
      </c>
      <c r="DW65" s="19">
        <f t="shared" si="48"/>
        <v>286</v>
      </c>
      <c r="DX65" s="6">
        <f t="shared" si="55"/>
        <v>286</v>
      </c>
      <c r="DY65" s="96">
        <v>286</v>
      </c>
      <c r="DZ65" s="36"/>
    </row>
    <row r="66" spans="1:130" ht="21.75" customHeight="1">
      <c r="A66" s="44" t="s">
        <v>20</v>
      </c>
      <c r="B66" s="85" t="s">
        <v>74</v>
      </c>
      <c r="C66" s="16">
        <v>21</v>
      </c>
      <c r="D66" s="86"/>
      <c r="E66" s="33">
        <f>BA66+CM66+DY66</f>
        <v>21</v>
      </c>
      <c r="F66" s="41">
        <f t="shared" si="52"/>
        <v>21</v>
      </c>
      <c r="G66" s="28"/>
      <c r="H66" s="40"/>
      <c r="I66" s="28"/>
      <c r="J66" s="28"/>
      <c r="K66" s="28"/>
      <c r="L66" s="28"/>
      <c r="M66" s="28"/>
      <c r="N66" s="28"/>
      <c r="O66" s="28"/>
      <c r="P66" s="28"/>
      <c r="Q66" s="28"/>
      <c r="R66" s="16">
        <v>21</v>
      </c>
      <c r="S66" s="10"/>
      <c r="T66" s="10"/>
      <c r="U66" s="10"/>
      <c r="V66" s="10"/>
      <c r="W66" s="10"/>
      <c r="X66" s="47"/>
      <c r="Y66" s="10"/>
      <c r="Z66" s="10"/>
      <c r="AA66" s="10"/>
      <c r="AB66" s="47"/>
      <c r="AC66" s="10"/>
      <c r="AD66" s="10"/>
      <c r="AE66" s="20"/>
      <c r="AF66" s="78"/>
      <c r="AG66" s="24"/>
      <c r="AH66" s="10"/>
      <c r="AI66" s="47"/>
      <c r="AJ66" s="10"/>
      <c r="AK66" s="10"/>
      <c r="AL66" s="10"/>
      <c r="AM66" s="10"/>
      <c r="AN66" s="10"/>
      <c r="AO66" s="47"/>
      <c r="AP66" s="47"/>
      <c r="AQ66" s="10"/>
      <c r="AR66" s="10"/>
      <c r="AS66" s="10"/>
      <c r="AT66" s="10"/>
      <c r="AU66" s="47"/>
      <c r="AV66" s="10"/>
      <c r="AW66" s="10"/>
      <c r="AX66" s="19">
        <f t="shared" si="51"/>
        <v>0</v>
      </c>
      <c r="AY66" s="19">
        <f t="shared" si="50"/>
        <v>0</v>
      </c>
      <c r="AZ66" s="6">
        <f t="shared" si="53"/>
        <v>0</v>
      </c>
      <c r="BA66" s="22"/>
      <c r="BB66" s="36">
        <f>AZ66-BA66</f>
        <v>0</v>
      </c>
      <c r="BC66" s="52"/>
      <c r="BD66" s="53"/>
      <c r="BE66" s="53"/>
      <c r="BF66" s="53"/>
      <c r="BG66" s="47"/>
      <c r="BH66" s="53"/>
      <c r="BI66" s="53"/>
      <c r="BJ66" s="53"/>
      <c r="BK66" s="53"/>
      <c r="BL66" s="53"/>
      <c r="BM66" s="53"/>
      <c r="BN66" s="54"/>
      <c r="BO66" s="78"/>
      <c r="BP66" s="52"/>
      <c r="BQ66" s="47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47"/>
      <c r="CD66" s="47"/>
      <c r="CE66" s="53"/>
      <c r="CF66" s="53"/>
      <c r="CG66" s="47"/>
      <c r="CH66" s="53"/>
      <c r="CI66" s="54"/>
      <c r="CJ66" s="19">
        <f t="shared" si="35"/>
        <v>0</v>
      </c>
      <c r="CK66" s="19">
        <f>$BP$10*BP66+$BR$10*BR66+$BS$10*BS66+$BT$10*BT66+$BU$10*BU66+$BV$10*BV66+$BW$10*BW66+$BX$10*BX66+$BY$10*BY66+$BZ$10*BZ66+$CA$10*CA66+$CB$10*CB66+$CE$10*CE66+$CF$10*CF66+$CH$10*CH66+$CI$10*CI66</f>
        <v>0</v>
      </c>
      <c r="CL66" s="6">
        <f>SUM(CJ66:CK66)</f>
        <v>0</v>
      </c>
      <c r="CM66" s="21"/>
      <c r="CN66" s="36">
        <f>CL66-CM66</f>
        <v>0</v>
      </c>
      <c r="CO66" s="49"/>
      <c r="CP66" s="15"/>
      <c r="CQ66" s="15"/>
      <c r="CR66" s="15"/>
      <c r="CS66" s="47"/>
      <c r="CT66" s="15"/>
      <c r="CU66" s="15"/>
      <c r="CV66" s="15"/>
      <c r="CW66" s="15"/>
      <c r="CX66" s="15"/>
      <c r="CY66" s="15"/>
      <c r="CZ66" s="51"/>
      <c r="DA66" s="79"/>
      <c r="DB66" s="52"/>
      <c r="DC66" s="53"/>
      <c r="DD66" s="53"/>
      <c r="DE66" s="53"/>
      <c r="DF66" s="47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10">
        <v>21</v>
      </c>
      <c r="DR66" s="15"/>
      <c r="DS66" s="15"/>
      <c r="DT66" s="47"/>
      <c r="DU66" s="47"/>
      <c r="DV66" s="19">
        <f t="shared" si="49"/>
        <v>0</v>
      </c>
      <c r="DW66" s="19">
        <f t="shared" si="48"/>
        <v>21</v>
      </c>
      <c r="DX66" s="6">
        <f t="shared" si="55"/>
        <v>21</v>
      </c>
      <c r="DY66" s="95">
        <v>21</v>
      </c>
      <c r="DZ66" s="36">
        <f>DX66-DY66</f>
        <v>0</v>
      </c>
    </row>
    <row r="67" spans="1:130" ht="24" customHeight="1">
      <c r="A67" s="44" t="s">
        <v>21</v>
      </c>
      <c r="B67" s="85" t="s">
        <v>34</v>
      </c>
      <c r="C67" s="16">
        <v>21</v>
      </c>
      <c r="D67" s="33"/>
      <c r="E67" s="33">
        <f>BA67+CM67+DY67</f>
        <v>21</v>
      </c>
      <c r="F67" s="41">
        <f t="shared" si="52"/>
        <v>21</v>
      </c>
      <c r="G67" s="30"/>
      <c r="H67" s="39"/>
      <c r="I67" s="30"/>
      <c r="J67" s="30">
        <v>7</v>
      </c>
      <c r="K67" s="30"/>
      <c r="L67" s="30">
        <v>7</v>
      </c>
      <c r="M67" s="30"/>
      <c r="N67" s="30">
        <v>7</v>
      </c>
      <c r="O67" s="30"/>
      <c r="P67" s="30"/>
      <c r="Q67" s="30"/>
      <c r="R67" s="16">
        <f>SUM(H67:Q67)</f>
        <v>21</v>
      </c>
      <c r="S67" s="10"/>
      <c r="T67" s="10"/>
      <c r="U67" s="10"/>
      <c r="V67" s="10"/>
      <c r="W67" s="10"/>
      <c r="X67" s="47"/>
      <c r="Y67" s="10"/>
      <c r="Z67" s="10"/>
      <c r="AA67" s="10"/>
      <c r="AB67" s="47"/>
      <c r="AC67" s="10"/>
      <c r="AD67" s="10"/>
      <c r="AE67" s="20"/>
      <c r="AF67" s="78"/>
      <c r="AG67" s="24"/>
      <c r="AH67" s="10"/>
      <c r="AI67" s="47"/>
      <c r="AJ67" s="10"/>
      <c r="AK67" s="10"/>
      <c r="AL67" s="10"/>
      <c r="AM67" s="10"/>
      <c r="AN67" s="10">
        <v>7</v>
      </c>
      <c r="AO67" s="47"/>
      <c r="AP67" s="47">
        <v>7</v>
      </c>
      <c r="AQ67" s="10"/>
      <c r="AR67" s="10"/>
      <c r="AS67" s="10"/>
      <c r="AT67" s="10"/>
      <c r="AU67" s="47"/>
      <c r="AV67" s="10"/>
      <c r="AW67" s="10"/>
      <c r="AX67" s="19">
        <f t="shared" si="51"/>
        <v>0</v>
      </c>
      <c r="AY67" s="19">
        <f t="shared" si="50"/>
        <v>7</v>
      </c>
      <c r="AZ67" s="6">
        <f t="shared" si="53"/>
        <v>7</v>
      </c>
      <c r="BA67" s="32">
        <v>7</v>
      </c>
      <c r="BB67" s="36">
        <f>AZ67-BA67</f>
        <v>0</v>
      </c>
      <c r="BC67" s="52"/>
      <c r="BD67" s="10"/>
      <c r="BE67" s="53"/>
      <c r="BF67" s="53"/>
      <c r="BG67" s="47"/>
      <c r="BH67" s="53"/>
      <c r="BI67" s="53"/>
      <c r="BJ67" s="53"/>
      <c r="BK67" s="53"/>
      <c r="BL67" s="53"/>
      <c r="BM67" s="53"/>
      <c r="BN67" s="54"/>
      <c r="BO67" s="78"/>
      <c r="BP67" s="52"/>
      <c r="BQ67" s="47"/>
      <c r="BR67" s="10"/>
      <c r="BS67" s="10"/>
      <c r="BT67" s="53"/>
      <c r="BU67" s="10"/>
      <c r="BV67" s="53"/>
      <c r="BW67" s="53"/>
      <c r="BX67" s="53"/>
      <c r="BY67" s="53"/>
      <c r="BZ67" s="53"/>
      <c r="CA67" s="53"/>
      <c r="CB67" s="10">
        <v>7</v>
      </c>
      <c r="CC67" s="47"/>
      <c r="CD67" s="47">
        <v>7</v>
      </c>
      <c r="CE67" s="53"/>
      <c r="CF67" s="53"/>
      <c r="CG67" s="47"/>
      <c r="CH67" s="53"/>
      <c r="CI67" s="54"/>
      <c r="CJ67" s="19">
        <f t="shared" si="35"/>
        <v>0</v>
      </c>
      <c r="CK67" s="19">
        <f>$BP$10*BP67+$BR$10*BR67+$BS$10*BS67+$BT$10*BT67+$BU$10*BU67+$BV$10*BV67+$BW$10*BW67+$BX$10*BX67+$BY$10*BY67+$BZ$10*BZ67+$CA$10*CA67+$CB$10*CB67+$CE$10*CE67+$CF$10*CF67+$CH$10*CH67+$CI$10*CI67</f>
        <v>7</v>
      </c>
      <c r="CL67" s="6">
        <f>SUM(CJ67:CK67)</f>
        <v>7</v>
      </c>
      <c r="CM67" s="21">
        <v>7</v>
      </c>
      <c r="CN67" s="36">
        <f>CL67-CM67</f>
        <v>0</v>
      </c>
      <c r="CO67" s="52"/>
      <c r="CP67" s="53"/>
      <c r="CQ67" s="53"/>
      <c r="CR67" s="53"/>
      <c r="CS67" s="47"/>
      <c r="CT67" s="53"/>
      <c r="CU67" s="10"/>
      <c r="CV67" s="53"/>
      <c r="CW67" s="53"/>
      <c r="CX67" s="53"/>
      <c r="CY67" s="53"/>
      <c r="CZ67" s="54"/>
      <c r="DA67" s="79"/>
      <c r="DB67" s="52"/>
      <c r="DC67" s="53"/>
      <c r="DD67" s="53"/>
      <c r="DE67" s="53"/>
      <c r="DF67" s="47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15"/>
      <c r="DR67" s="15"/>
      <c r="DS67" s="10">
        <v>7</v>
      </c>
      <c r="DT67" s="47"/>
      <c r="DU67" s="47">
        <v>7</v>
      </c>
      <c r="DV67" s="19">
        <f t="shared" si="49"/>
        <v>0</v>
      </c>
      <c r="DW67" s="19">
        <f t="shared" si="48"/>
        <v>7</v>
      </c>
      <c r="DX67" s="6">
        <f t="shared" si="55"/>
        <v>7</v>
      </c>
      <c r="DY67" s="95">
        <v>7</v>
      </c>
      <c r="DZ67" s="36">
        <f>DX67-DY67</f>
        <v>0</v>
      </c>
    </row>
    <row r="68" spans="1:130" ht="12.75" customHeight="1">
      <c r="A68" s="44" t="s">
        <v>22</v>
      </c>
      <c r="B68" s="8" t="s">
        <v>2</v>
      </c>
      <c r="C68" s="12"/>
      <c r="D68" s="33"/>
      <c r="E68" s="33"/>
      <c r="F68" s="41"/>
      <c r="G68" s="30"/>
      <c r="H68" s="39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9"/>
      <c r="T68" s="9"/>
      <c r="U68" s="9"/>
      <c r="V68" s="9"/>
      <c r="W68" s="9"/>
      <c r="X68" s="46"/>
      <c r="Y68" s="9"/>
      <c r="Z68" s="9"/>
      <c r="AA68" s="9"/>
      <c r="AB68" s="46"/>
      <c r="AC68" s="9"/>
      <c r="AD68" s="9"/>
      <c r="AE68" s="19"/>
      <c r="AF68" s="79"/>
      <c r="AG68" s="23"/>
      <c r="AH68" s="9"/>
      <c r="AI68" s="46"/>
      <c r="AJ68" s="9"/>
      <c r="AK68" s="9"/>
      <c r="AL68" s="9"/>
      <c r="AM68" s="9"/>
      <c r="AN68" s="9"/>
      <c r="AO68" s="46"/>
      <c r="AP68" s="46"/>
      <c r="AQ68" s="9"/>
      <c r="AR68" s="9"/>
      <c r="AS68" s="9"/>
      <c r="AT68" s="9"/>
      <c r="AU68" s="46"/>
      <c r="AV68" s="9"/>
      <c r="AW68" s="9"/>
      <c r="AX68" s="9"/>
      <c r="AY68" s="9"/>
      <c r="AZ68" s="6"/>
      <c r="BA68" s="21"/>
      <c r="BB68" s="36"/>
      <c r="BC68" s="52"/>
      <c r="BD68" s="53"/>
      <c r="BE68" s="53"/>
      <c r="BF68" s="53"/>
      <c r="BG68" s="46"/>
      <c r="BH68" s="53"/>
      <c r="BI68" s="53"/>
      <c r="BJ68" s="53"/>
      <c r="BK68" s="53"/>
      <c r="BL68" s="53"/>
      <c r="BM68" s="53"/>
      <c r="BN68" s="54"/>
      <c r="BO68" s="79"/>
      <c r="BP68" s="52"/>
      <c r="BQ68" s="46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46"/>
      <c r="CD68" s="46"/>
      <c r="CE68" s="53"/>
      <c r="CF68" s="53"/>
      <c r="CG68" s="46"/>
      <c r="CH68" s="53"/>
      <c r="CI68" s="54"/>
      <c r="CJ68" s="19">
        <f t="shared" si="35"/>
        <v>0</v>
      </c>
      <c r="CK68" s="19">
        <f>$BP$10*BP68+$BR$10*BR68+$BS$10*BS68+$BT$10*BT68+$BU$10*BU68+$BV$10*BV68+$BW$10*BW68+$BX$10*BX68+$BY$10*BY68+$BZ$10*BZ68+$CA$10*CA68+$CB$10*CB68+$CE$10*CE68</f>
        <v>0</v>
      </c>
      <c r="CL68" s="6">
        <f t="shared" si="54"/>
        <v>0</v>
      </c>
      <c r="CM68" s="21"/>
      <c r="CN68" s="36"/>
      <c r="CO68" s="23"/>
      <c r="CP68" s="9"/>
      <c r="CQ68" s="9"/>
      <c r="CR68" s="9"/>
      <c r="CS68" s="46"/>
      <c r="CT68" s="9"/>
      <c r="CU68" s="9"/>
      <c r="CV68" s="9"/>
      <c r="CW68" s="9"/>
      <c r="CX68" s="9"/>
      <c r="CY68" s="9"/>
      <c r="CZ68" s="19"/>
      <c r="DA68" s="79"/>
      <c r="DB68" s="23"/>
      <c r="DC68" s="9"/>
      <c r="DD68" s="9"/>
      <c r="DE68" s="9"/>
      <c r="DF68" s="46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19"/>
      <c r="DT68" s="46"/>
      <c r="DU68" s="46"/>
      <c r="DV68" s="19">
        <f t="shared" si="49"/>
        <v>0</v>
      </c>
      <c r="DW68" s="19">
        <f>$DB$10*DB68+$DC$10*DC68+$DD$10*DD68+$DE$10*DE68+$DG$10*DG68+$DH$10*DH68+$DI$10*DI68+$DJ$10*DJ68+$DK$10*DK68+$DL$10*DL68+$DP$10*DP68+$DQ$10*DQ68+$DR$10*DR68</f>
        <v>0</v>
      </c>
      <c r="DX68" s="6">
        <f t="shared" si="55"/>
        <v>0</v>
      </c>
      <c r="DY68" s="21"/>
      <c r="DZ68" s="36"/>
    </row>
    <row r="69" spans="1:130" ht="21.75" customHeight="1">
      <c r="A69" s="44" t="s">
        <v>134</v>
      </c>
      <c r="B69" s="27" t="s">
        <v>76</v>
      </c>
      <c r="C69" s="7">
        <f>C13+C24+C27+C28+C38+C50+C55+C61+C66+C67</f>
        <v>4216</v>
      </c>
      <c r="D69" s="8"/>
      <c r="E69" s="8"/>
      <c r="F69" s="8">
        <f>SUM(F13:F68)</f>
        <v>4216</v>
      </c>
      <c r="G69" s="15"/>
      <c r="H69" s="7">
        <f>H28+H38+H50+H55+H61+H66+H67</f>
        <v>172</v>
      </c>
      <c r="I69" s="10"/>
      <c r="J69" s="7">
        <f>J28+J38+J50+J55+J61+J66+J67</f>
        <v>344</v>
      </c>
      <c r="K69" s="10"/>
      <c r="L69" s="7">
        <f>L28+L38+L50+L55+L61+L66+L67</f>
        <v>800</v>
      </c>
      <c r="M69" s="10"/>
      <c r="N69" s="7">
        <f>N28+N38+N50+N55+N61+N66+N67</f>
        <v>1041</v>
      </c>
      <c r="O69" s="15"/>
      <c r="P69" s="8">
        <f>P28+P38+P50+P55+P61+P66+P67</f>
        <v>0</v>
      </c>
      <c r="Q69" s="15"/>
      <c r="R69" s="8">
        <f>SUM(R13:R68)</f>
        <v>4216</v>
      </c>
      <c r="S69" s="8">
        <f>SUM(S13:S68)</f>
        <v>36</v>
      </c>
      <c r="T69" s="8">
        <f>SUM(T13:T68)</f>
        <v>36</v>
      </c>
      <c r="U69" s="8">
        <f>SUM(U13:U68)</f>
        <v>36</v>
      </c>
      <c r="V69" s="8">
        <f aca="true" t="shared" si="56" ref="V69:AE69">SUM(V13:V68)</f>
        <v>36</v>
      </c>
      <c r="W69" s="8">
        <f t="shared" si="56"/>
        <v>36</v>
      </c>
      <c r="X69" s="47">
        <f>X28+X38+X50+X55+X61</f>
        <v>172</v>
      </c>
      <c r="Y69" s="8">
        <f t="shared" si="56"/>
        <v>36</v>
      </c>
      <c r="Z69" s="8">
        <f t="shared" si="56"/>
        <v>36</v>
      </c>
      <c r="AA69" s="8">
        <f t="shared" si="56"/>
        <v>36</v>
      </c>
      <c r="AB69" s="47">
        <f>AB28+AB38+AB50+AB55+AB61</f>
        <v>68</v>
      </c>
      <c r="AC69" s="8">
        <f t="shared" si="56"/>
        <v>36</v>
      </c>
      <c r="AD69" s="8">
        <f t="shared" si="56"/>
        <v>0</v>
      </c>
      <c r="AE69" s="32">
        <f t="shared" si="56"/>
        <v>0</v>
      </c>
      <c r="AF69" s="79"/>
      <c r="AG69" s="57">
        <f aca="true" t="shared" si="57" ref="AG69:AW69">SUM(AG13:AG68)</f>
        <v>36</v>
      </c>
      <c r="AH69" s="57">
        <f t="shared" si="57"/>
        <v>36</v>
      </c>
      <c r="AI69" s="47">
        <f>AI28+AI38+AI50+AI55+AI61</f>
        <v>110</v>
      </c>
      <c r="AJ69" s="57">
        <f t="shared" si="57"/>
        <v>36</v>
      </c>
      <c r="AK69" s="57">
        <f t="shared" si="57"/>
        <v>36</v>
      </c>
      <c r="AL69" s="57">
        <f t="shared" si="57"/>
        <v>36</v>
      </c>
      <c r="AM69" s="57">
        <f t="shared" si="57"/>
        <v>35</v>
      </c>
      <c r="AN69" s="57">
        <f t="shared" si="57"/>
        <v>35</v>
      </c>
      <c r="AO69" s="47">
        <f>AO28+AO38+AO50+AO55+AO61</f>
        <v>159</v>
      </c>
      <c r="AP69" s="47">
        <f>AP28+AP38+AP50+AP55+AP61+AP67</f>
        <v>344</v>
      </c>
      <c r="AQ69" s="57">
        <f t="shared" si="57"/>
        <v>36</v>
      </c>
      <c r="AR69" s="57">
        <f t="shared" si="57"/>
        <v>35</v>
      </c>
      <c r="AS69" s="57">
        <f t="shared" si="57"/>
        <v>36</v>
      </c>
      <c r="AT69" s="57">
        <f t="shared" si="57"/>
        <v>36</v>
      </c>
      <c r="AU69" s="47">
        <f>AU28+AU38+AU50+AU55+AU61</f>
        <v>98</v>
      </c>
      <c r="AV69" s="57">
        <f t="shared" si="57"/>
        <v>0</v>
      </c>
      <c r="AW69" s="57">
        <f t="shared" si="57"/>
        <v>0</v>
      </c>
      <c r="AX69" s="58">
        <f>SUM(AX11:AX68)</f>
        <v>612</v>
      </c>
      <c r="AY69" s="58">
        <f>SUM(AY11:AY68)</f>
        <v>821</v>
      </c>
      <c r="AZ69" s="58">
        <f>AZ13+AZ24+AZ27+AZ28+AZ38+AZ50+AZ55+AZ61+AZ66+AZ67</f>
        <v>1433</v>
      </c>
      <c r="BA69" s="22">
        <f>BA13+BA24+BA27+BA28+BA38+BA50+BA55+BA61+BA66+BA67</f>
        <v>1433</v>
      </c>
      <c r="BB69" s="59">
        <f aca="true" t="shared" si="58" ref="BB69:BH69">SUM(BB13:BB68)</f>
        <v>0</v>
      </c>
      <c r="BC69" s="58">
        <f t="shared" si="58"/>
        <v>36</v>
      </c>
      <c r="BD69" s="58">
        <f t="shared" si="58"/>
        <v>36</v>
      </c>
      <c r="BE69" s="58">
        <f t="shared" si="58"/>
        <v>36</v>
      </c>
      <c r="BF69" s="58">
        <f t="shared" si="58"/>
        <v>30</v>
      </c>
      <c r="BG69" s="47">
        <f>BG28+BG38+BG50+BG55+BG61</f>
        <v>168</v>
      </c>
      <c r="BH69" s="58">
        <f t="shared" si="58"/>
        <v>36</v>
      </c>
      <c r="BI69" s="58">
        <f aca="true" t="shared" si="59" ref="BI69:BN69">SUM(BI13:BI68)</f>
        <v>36</v>
      </c>
      <c r="BJ69" s="58">
        <f t="shared" si="59"/>
        <v>36</v>
      </c>
      <c r="BK69" s="58">
        <f t="shared" si="59"/>
        <v>36</v>
      </c>
      <c r="BL69" s="58">
        <f t="shared" si="59"/>
        <v>0</v>
      </c>
      <c r="BM69" s="58">
        <f t="shared" si="59"/>
        <v>0</v>
      </c>
      <c r="BN69" s="58">
        <f t="shared" si="59"/>
        <v>0</v>
      </c>
      <c r="BO69" s="79"/>
      <c r="BP69" s="57">
        <f aca="true" t="shared" si="60" ref="BP69:CH69">SUM(BP13:BP68)</f>
        <v>30</v>
      </c>
      <c r="BQ69" s="47">
        <f>BQ28+BQ38+BQ50+BQ55+BQ61</f>
        <v>206</v>
      </c>
      <c r="BR69" s="57">
        <f t="shared" si="60"/>
        <v>36</v>
      </c>
      <c r="BS69" s="57">
        <f t="shared" si="60"/>
        <v>36</v>
      </c>
      <c r="BT69" s="57">
        <f t="shared" si="60"/>
        <v>36</v>
      </c>
      <c r="BU69" s="57">
        <f t="shared" si="60"/>
        <v>0</v>
      </c>
      <c r="BV69" s="57">
        <f t="shared" si="60"/>
        <v>0</v>
      </c>
      <c r="BW69" s="57">
        <f t="shared" si="60"/>
        <v>0</v>
      </c>
      <c r="BX69" s="57">
        <f t="shared" si="60"/>
        <v>0</v>
      </c>
      <c r="BY69" s="57">
        <f t="shared" si="60"/>
        <v>0</v>
      </c>
      <c r="BZ69" s="57">
        <f t="shared" si="60"/>
        <v>34</v>
      </c>
      <c r="CA69" s="57">
        <f t="shared" si="60"/>
        <v>35</v>
      </c>
      <c r="CB69" s="57">
        <f t="shared" si="60"/>
        <v>36</v>
      </c>
      <c r="CC69" s="47">
        <f>CC28+CC38+CC50+CC55+CC61</f>
        <v>321</v>
      </c>
      <c r="CD69" s="47">
        <f>CD28+CD38+CD50+CD55+CD61+CD67</f>
        <v>680</v>
      </c>
      <c r="CE69" s="57">
        <f>SUM(CE13:CE68)</f>
        <v>36</v>
      </c>
      <c r="CF69" s="57">
        <f>SUM(CF13:CF68)</f>
        <v>36</v>
      </c>
      <c r="CG69" s="47">
        <f>CG28+CG38+CG50+CG55+CG61</f>
        <v>80</v>
      </c>
      <c r="CH69" s="57">
        <f t="shared" si="60"/>
        <v>36</v>
      </c>
      <c r="CI69" s="57">
        <f>SUM(CI13:CI68)</f>
        <v>0</v>
      </c>
      <c r="CJ69" s="58">
        <f>SUM(CJ11:CJ68)</f>
        <v>600</v>
      </c>
      <c r="CK69" s="58">
        <f>SUM(CK11:CK68)</f>
        <v>808</v>
      </c>
      <c r="CL69" s="58">
        <f>CL13+CL24+CL27+CL28+CL38+CL50+CL55+CL61+CL66+CL67</f>
        <v>1408</v>
      </c>
      <c r="CM69" s="22">
        <f>CM13+CM24+CM27+CM28+CM38+CM50+CM55+CM61+CM66+CM67</f>
        <v>1408</v>
      </c>
      <c r="CN69" s="59">
        <f aca="true" t="shared" si="61" ref="CN69:CU69">SUM(CN13:CN68)</f>
        <v>0</v>
      </c>
      <c r="CO69" s="58">
        <f t="shared" si="61"/>
        <v>36</v>
      </c>
      <c r="CP69" s="58">
        <f t="shared" si="61"/>
        <v>36</v>
      </c>
      <c r="CQ69" s="58">
        <f t="shared" si="61"/>
        <v>36</v>
      </c>
      <c r="CR69" s="58">
        <f t="shared" si="61"/>
        <v>30</v>
      </c>
      <c r="CS69" s="47">
        <f>CS28+CS38+CS50+CS55+CS61</f>
        <v>236</v>
      </c>
      <c r="CT69" s="58">
        <f t="shared" si="61"/>
        <v>36</v>
      </c>
      <c r="CU69" s="58">
        <f t="shared" si="61"/>
        <v>36</v>
      </c>
      <c r="CV69" s="57">
        <f>SUM(CV13:CV68)</f>
        <v>36</v>
      </c>
      <c r="CW69" s="53"/>
      <c r="CX69" s="53"/>
      <c r="CY69" s="53"/>
      <c r="CZ69" s="60">
        <f>SUM(CZ13:CZ68)</f>
        <v>0</v>
      </c>
      <c r="DA69" s="79"/>
      <c r="DB69" s="57">
        <f aca="true" t="shared" si="62" ref="DB69:DS69">SUM(DB13:DB68)</f>
        <v>36</v>
      </c>
      <c r="DC69" s="58">
        <f t="shared" si="62"/>
        <v>36</v>
      </c>
      <c r="DD69" s="58">
        <f t="shared" si="62"/>
        <v>36</v>
      </c>
      <c r="DE69" s="58">
        <f t="shared" si="62"/>
        <v>30</v>
      </c>
      <c r="DF69" s="47">
        <f>DF28+DF38+DF50+DF55+DF61</f>
        <v>394</v>
      </c>
      <c r="DG69" s="58">
        <f>SUM(DG13:DG68)</f>
        <v>35</v>
      </c>
      <c r="DH69" s="58">
        <f t="shared" si="62"/>
        <v>36</v>
      </c>
      <c r="DI69" s="58">
        <f t="shared" si="62"/>
        <v>0</v>
      </c>
      <c r="DJ69" s="58">
        <f t="shared" si="62"/>
        <v>0</v>
      </c>
      <c r="DK69" s="58">
        <f t="shared" si="62"/>
        <v>0</v>
      </c>
      <c r="DL69" s="58">
        <f t="shared" si="62"/>
        <v>0</v>
      </c>
      <c r="DM69" s="58"/>
      <c r="DN69" s="58"/>
      <c r="DO69" s="58"/>
      <c r="DP69" s="58">
        <f t="shared" si="62"/>
        <v>0</v>
      </c>
      <c r="DQ69" s="58">
        <f t="shared" si="62"/>
        <v>35</v>
      </c>
      <c r="DR69" s="58">
        <f t="shared" si="62"/>
        <v>35</v>
      </c>
      <c r="DS69" s="58">
        <f t="shared" si="62"/>
        <v>34</v>
      </c>
      <c r="DT69" s="47">
        <f>DT28+DT38+DT50+DT55+DT61</f>
        <v>324</v>
      </c>
      <c r="DU69" s="47">
        <f>DU28+DU38+DU50+DU55+DU61+DU67</f>
        <v>1041</v>
      </c>
      <c r="DV69" s="58">
        <f>SUM(DV11:DV68)</f>
        <v>600</v>
      </c>
      <c r="DW69" s="58">
        <f>SUM(DW11:DW68)</f>
        <v>775</v>
      </c>
      <c r="DX69" s="58">
        <f>DX13+DX24+DX27+DX28+DX38+DX50+DX55+DX61+DX66+DX67</f>
        <v>1375</v>
      </c>
      <c r="DY69" s="22">
        <f>DY13+DY24+DY27+DY28+DY38+DY50+DY55+DY61+DY66+DY67</f>
        <v>1375</v>
      </c>
      <c r="DZ69" s="37">
        <f>SUM(DZ13:DZ68)</f>
        <v>0</v>
      </c>
    </row>
    <row r="70" spans="1:127" ht="19.5" customHeight="1">
      <c r="A70" s="3"/>
      <c r="B70" s="3"/>
      <c r="AX70" s="3">
        <f>SUM(S10:AC10)</f>
        <v>17</v>
      </c>
      <c r="AY70" s="3">
        <f>SUM(AG10:AW10)</f>
        <v>23</v>
      </c>
      <c r="CJ70" s="3">
        <f>SUM(BC10:BN10)</f>
        <v>17</v>
      </c>
      <c r="CK70" s="3">
        <f>SUM(BP10:CI10)</f>
        <v>23</v>
      </c>
      <c r="DV70" s="3">
        <f>SUM(CO10:CZ10)</f>
        <v>17</v>
      </c>
      <c r="DW70" s="3">
        <f>SUM(DB10:DS10)</f>
        <v>23</v>
      </c>
    </row>
    <row r="71" spans="1:72" ht="12.75">
      <c r="A71" s="3"/>
      <c r="B71" s="3"/>
      <c r="BD71" s="3" t="s">
        <v>136</v>
      </c>
      <c r="BT71" s="3" t="s">
        <v>137</v>
      </c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  <row r="100" spans="1:2" ht="12.75">
      <c r="A100" s="3"/>
      <c r="B100" s="3"/>
    </row>
    <row r="101" spans="1:2" ht="12.75">
      <c r="A101" s="3"/>
      <c r="B101" s="3"/>
    </row>
    <row r="102" spans="1:2" ht="12.75">
      <c r="A102" s="3"/>
      <c r="B102" s="3"/>
    </row>
    <row r="103" spans="1:2" ht="12.75">
      <c r="A103" s="3"/>
      <c r="B103" s="3"/>
    </row>
    <row r="104" spans="1:2" ht="12.75">
      <c r="A104" s="3"/>
      <c r="B104" s="3"/>
    </row>
    <row r="105" spans="1:2" ht="12.75">
      <c r="A105" s="3"/>
      <c r="B105" s="3"/>
    </row>
    <row r="106" spans="1:2" ht="12.75">
      <c r="A106" s="3"/>
      <c r="B106" s="3"/>
    </row>
    <row r="107" spans="1:2" ht="12.75">
      <c r="A107" s="3"/>
      <c r="B107" s="3"/>
    </row>
    <row r="108" spans="1:2" ht="12.75">
      <c r="A108" s="3"/>
      <c r="B108" s="3"/>
    </row>
    <row r="109" spans="1:2" ht="12.75">
      <c r="A109" s="3"/>
      <c r="B109" s="3"/>
    </row>
    <row r="110" spans="1:2" ht="12.75">
      <c r="A110" s="3"/>
      <c r="B110" s="3"/>
    </row>
    <row r="111" spans="1:2" ht="12.75">
      <c r="A111" s="3"/>
      <c r="B111" s="3"/>
    </row>
    <row r="112" spans="1:2" ht="12.75">
      <c r="A112" s="3"/>
      <c r="B112" s="3"/>
    </row>
    <row r="113" spans="1:2" ht="12.75">
      <c r="A113" s="3"/>
      <c r="B113" s="3"/>
    </row>
    <row r="114" spans="1:2" ht="12.75">
      <c r="A114" s="3"/>
      <c r="B114" s="3"/>
    </row>
    <row r="115" spans="1:2" ht="12.75">
      <c r="A115" s="3"/>
      <c r="B115" s="3"/>
    </row>
    <row r="116" spans="1:2" ht="12.75">
      <c r="A116" s="3"/>
      <c r="B116" s="3"/>
    </row>
    <row r="117" spans="1:2" ht="12.75">
      <c r="A117" s="3"/>
      <c r="B117" s="3"/>
    </row>
    <row r="118" spans="1:2" ht="12.75">
      <c r="A118" s="3"/>
      <c r="B118" s="3"/>
    </row>
    <row r="119" spans="1:2" ht="12.75">
      <c r="A119" s="3"/>
      <c r="B119" s="3"/>
    </row>
    <row r="120" spans="1:2" ht="12.75">
      <c r="A120" s="3"/>
      <c r="B120" s="3"/>
    </row>
    <row r="121" spans="1:2" ht="12.75">
      <c r="A121" s="3"/>
      <c r="B121" s="3"/>
    </row>
    <row r="122" spans="1:2" ht="12.75">
      <c r="A122" s="3"/>
      <c r="B122" s="3"/>
    </row>
    <row r="123" spans="1:2" ht="12.75">
      <c r="A123" s="3"/>
      <c r="B123" s="3"/>
    </row>
    <row r="124" spans="1:2" ht="12.75">
      <c r="A124" s="3"/>
      <c r="B124" s="3"/>
    </row>
    <row r="125" spans="1:2" ht="12.75">
      <c r="A125" s="3"/>
      <c r="B125" s="3"/>
    </row>
    <row r="126" spans="1:2" ht="12.75">
      <c r="A126" s="3"/>
      <c r="B126" s="3"/>
    </row>
    <row r="127" spans="1:2" ht="12.75">
      <c r="A127" s="3"/>
      <c r="B127" s="3"/>
    </row>
    <row r="128" spans="1:2" ht="12.75">
      <c r="A128" s="3"/>
      <c r="B128" s="3"/>
    </row>
    <row r="129" spans="1:2" ht="12.75">
      <c r="A129" s="3"/>
      <c r="B129" s="3"/>
    </row>
    <row r="130" spans="1:2" ht="12.75">
      <c r="A130" s="3"/>
      <c r="B130" s="3"/>
    </row>
    <row r="131" spans="1:2" ht="12.75">
      <c r="A131" s="3"/>
      <c r="B131" s="3"/>
    </row>
    <row r="132" spans="1:2" ht="12.75">
      <c r="A132" s="3"/>
      <c r="B132" s="3"/>
    </row>
    <row r="133" spans="1:2" ht="12.75">
      <c r="A133" s="3"/>
      <c r="B133" s="3"/>
    </row>
    <row r="134" spans="1:2" ht="12.75">
      <c r="A134" s="3"/>
      <c r="B134" s="3"/>
    </row>
    <row r="135" spans="1:2" ht="12.75">
      <c r="A135" s="3"/>
      <c r="B135" s="3"/>
    </row>
    <row r="136" spans="1:2" ht="12.75">
      <c r="A136" s="3"/>
      <c r="B136" s="3"/>
    </row>
    <row r="137" spans="1:2" ht="12.75">
      <c r="A137" s="3"/>
      <c r="B137" s="3"/>
    </row>
    <row r="138" spans="1:2" ht="12.75">
      <c r="A138" s="3"/>
      <c r="B138" s="3"/>
    </row>
    <row r="139" spans="1:2" ht="12.75">
      <c r="A139" s="3"/>
      <c r="B139" s="3"/>
    </row>
    <row r="140" spans="1:2" ht="12.75">
      <c r="A140" s="3"/>
      <c r="B140" s="3"/>
    </row>
    <row r="141" spans="1:2" ht="12.75">
      <c r="A141" s="3"/>
      <c r="B141" s="3"/>
    </row>
    <row r="142" spans="1:2" ht="12.75">
      <c r="A142" s="3"/>
      <c r="B142" s="3"/>
    </row>
    <row r="143" spans="1:2" ht="12.75">
      <c r="A143" s="3"/>
      <c r="B143" s="3"/>
    </row>
    <row r="144" spans="1:2" ht="12.75">
      <c r="A144" s="3"/>
      <c r="B144" s="3"/>
    </row>
    <row r="145" spans="1:2" ht="12.75">
      <c r="A145" s="3"/>
      <c r="B145" s="3"/>
    </row>
    <row r="146" spans="1:2" ht="12.75">
      <c r="A146" s="3"/>
      <c r="B146" s="3"/>
    </row>
    <row r="147" spans="1:2" ht="12.75">
      <c r="A147" s="3"/>
      <c r="B147" s="3"/>
    </row>
    <row r="148" spans="1:2" ht="12.75">
      <c r="A148" s="3"/>
      <c r="B148" s="3"/>
    </row>
    <row r="149" spans="1:2" ht="12.75">
      <c r="A149" s="3"/>
      <c r="B149" s="3"/>
    </row>
    <row r="150" spans="1:2" ht="12.75">
      <c r="A150" s="3"/>
      <c r="B150" s="3"/>
    </row>
    <row r="151" spans="1:2" ht="12.75">
      <c r="A151" s="3"/>
      <c r="B151" s="3"/>
    </row>
    <row r="152" spans="1:2" ht="12.75">
      <c r="A152" s="3"/>
      <c r="B152" s="3"/>
    </row>
    <row r="153" spans="1:2" ht="12.75">
      <c r="A153" s="3"/>
      <c r="B153" s="3"/>
    </row>
    <row r="154" spans="1:2" ht="12.75">
      <c r="A154" s="3"/>
      <c r="B154" s="3"/>
    </row>
    <row r="155" spans="1:2" ht="12.75">
      <c r="A155" s="3"/>
      <c r="B155" s="3"/>
    </row>
    <row r="156" spans="1:2" ht="12.75">
      <c r="A156" s="3"/>
      <c r="B156" s="3"/>
    </row>
    <row r="157" spans="1:2" ht="12.75">
      <c r="A157" s="3"/>
      <c r="B157" s="3"/>
    </row>
    <row r="158" spans="1:2" ht="12.75">
      <c r="A158" s="3"/>
      <c r="B158" s="3"/>
    </row>
    <row r="159" spans="1:2" ht="12.75">
      <c r="A159" s="3"/>
      <c r="B159" s="3"/>
    </row>
    <row r="160" spans="1:2" ht="12.75">
      <c r="A160" s="3"/>
      <c r="B160" s="3"/>
    </row>
    <row r="161" spans="1:2" ht="12.75">
      <c r="A161" s="3"/>
      <c r="B161" s="3"/>
    </row>
    <row r="162" spans="1:2" ht="12.75">
      <c r="A162" s="3"/>
      <c r="B162" s="3"/>
    </row>
    <row r="163" spans="1:2" ht="12.75">
      <c r="A163" s="3"/>
      <c r="B163" s="3"/>
    </row>
    <row r="164" spans="1:2" ht="12.75">
      <c r="A164" s="3"/>
      <c r="B164" s="3"/>
    </row>
    <row r="165" spans="1:2" ht="12.75">
      <c r="A165" s="3"/>
      <c r="B165" s="3"/>
    </row>
    <row r="166" spans="1:2" ht="12.75">
      <c r="A166" s="3"/>
      <c r="B166" s="3"/>
    </row>
    <row r="167" spans="1:2" ht="12.75">
      <c r="A167" s="3"/>
      <c r="B167" s="3"/>
    </row>
    <row r="168" spans="1:2" ht="12.75">
      <c r="A168" s="3"/>
      <c r="B168" s="3"/>
    </row>
    <row r="169" spans="1:2" ht="12.75">
      <c r="A169" s="3"/>
      <c r="B169" s="3"/>
    </row>
    <row r="170" spans="1:2" ht="12.75">
      <c r="A170" s="3"/>
      <c r="B170" s="3"/>
    </row>
    <row r="171" spans="1:2" ht="12.75">
      <c r="A171" s="3"/>
      <c r="B171" s="3"/>
    </row>
    <row r="172" spans="1:2" ht="12.75">
      <c r="A172" s="3"/>
      <c r="B172" s="3"/>
    </row>
    <row r="173" spans="1:2" ht="12.75">
      <c r="A173" s="3"/>
      <c r="B173" s="3"/>
    </row>
    <row r="174" spans="1:2" ht="12.75">
      <c r="A174" s="3"/>
      <c r="B174" s="3"/>
    </row>
    <row r="175" spans="1:2" ht="12.75">
      <c r="A175" s="3"/>
      <c r="B175" s="3"/>
    </row>
    <row r="176" spans="1:2" ht="12.75">
      <c r="A176" s="3"/>
      <c r="B176" s="3"/>
    </row>
    <row r="177" spans="1:2" ht="12.75">
      <c r="A177" s="3"/>
      <c r="B177" s="3"/>
    </row>
    <row r="178" spans="1:2" ht="12.75">
      <c r="A178" s="3"/>
      <c r="B178" s="3"/>
    </row>
    <row r="179" spans="1:2" ht="12.75">
      <c r="A179" s="3"/>
      <c r="B179" s="3"/>
    </row>
    <row r="180" spans="1:2" ht="12.75">
      <c r="A180" s="3"/>
      <c r="B180" s="3"/>
    </row>
    <row r="181" spans="1:2" ht="12.75">
      <c r="A181" s="3"/>
      <c r="B181" s="3"/>
    </row>
    <row r="182" spans="1:2" ht="12.75">
      <c r="A182" s="3"/>
      <c r="B182" s="3"/>
    </row>
    <row r="183" spans="1:2" ht="12.75">
      <c r="A183" s="3"/>
      <c r="B183" s="3"/>
    </row>
    <row r="184" spans="1:2" ht="12.75">
      <c r="A184" s="3"/>
      <c r="B184" s="3"/>
    </row>
    <row r="185" spans="1:2" ht="12.75">
      <c r="A185" s="3"/>
      <c r="B185" s="3"/>
    </row>
    <row r="186" spans="1:2" ht="12.75">
      <c r="A186" s="3"/>
      <c r="B186" s="3"/>
    </row>
    <row r="187" spans="1:2" ht="12.75">
      <c r="A187" s="3"/>
      <c r="B187" s="3"/>
    </row>
    <row r="188" spans="1:2" ht="12.75">
      <c r="A188" s="3"/>
      <c r="B188" s="3"/>
    </row>
    <row r="189" spans="1:2" ht="12.75">
      <c r="A189" s="3"/>
      <c r="B189" s="3"/>
    </row>
    <row r="190" spans="1:2" ht="12.75">
      <c r="A190" s="3"/>
      <c r="B190" s="3"/>
    </row>
    <row r="191" spans="1:2" ht="12.75">
      <c r="A191" s="3"/>
      <c r="B191" s="3"/>
    </row>
    <row r="192" spans="1:2" ht="12.75">
      <c r="A192" s="3"/>
      <c r="B192" s="3"/>
    </row>
    <row r="193" spans="1:2" ht="12.75">
      <c r="A193" s="3"/>
      <c r="B193" s="3"/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2" ht="12.75">
      <c r="A201" s="3"/>
      <c r="B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  <row r="210" spans="1:2" ht="12.75">
      <c r="A210" s="3"/>
      <c r="B210" s="3"/>
    </row>
    <row r="211" spans="1:2" ht="12.75">
      <c r="A211" s="3"/>
      <c r="B211" s="3"/>
    </row>
    <row r="212" spans="1:2" ht="12.75">
      <c r="A212" s="3"/>
      <c r="B212" s="3"/>
    </row>
    <row r="213" spans="1:2" ht="12.75">
      <c r="A213" s="3"/>
      <c r="B213" s="3"/>
    </row>
    <row r="214" spans="1:2" ht="12.75">
      <c r="A214" s="3"/>
      <c r="B214" s="3"/>
    </row>
    <row r="215" spans="1:2" ht="12.75">
      <c r="A215" s="3"/>
      <c r="B215" s="3"/>
    </row>
    <row r="216" spans="1:2" ht="12.75">
      <c r="A216" s="3"/>
      <c r="B216" s="3"/>
    </row>
    <row r="217" spans="1:2" ht="12.75">
      <c r="A217" s="3"/>
      <c r="B217" s="3"/>
    </row>
    <row r="218" spans="1:2" ht="12.75">
      <c r="A218" s="3"/>
      <c r="B218" s="3"/>
    </row>
    <row r="219" spans="1:2" ht="12.75">
      <c r="A219" s="3"/>
      <c r="B219" s="3"/>
    </row>
    <row r="220" spans="1:2" ht="12.75">
      <c r="A220" s="3"/>
      <c r="B220" s="3"/>
    </row>
    <row r="221" spans="1:2" ht="12.75">
      <c r="A221" s="3"/>
      <c r="B221" s="3"/>
    </row>
    <row r="222" spans="1:2" ht="12.75">
      <c r="A222" s="3"/>
      <c r="B222" s="3"/>
    </row>
    <row r="223" spans="1:2" ht="12.75">
      <c r="A223" s="3"/>
      <c r="B223" s="3"/>
    </row>
    <row r="224" spans="1:2" ht="12.75">
      <c r="A224" s="3"/>
      <c r="B224" s="3"/>
    </row>
    <row r="225" spans="1:2" ht="12.75">
      <c r="A225" s="3"/>
      <c r="B225" s="3"/>
    </row>
    <row r="226" spans="1:2" ht="12.75">
      <c r="A226" s="3"/>
      <c r="B226" s="3"/>
    </row>
    <row r="227" spans="1:2" ht="12.75">
      <c r="A227" s="3"/>
      <c r="B227" s="3"/>
    </row>
    <row r="228" spans="1:2" ht="12.75">
      <c r="A228" s="3"/>
      <c r="B228" s="3"/>
    </row>
    <row r="229" spans="1:2" ht="12.75">
      <c r="A229" s="3"/>
      <c r="B229" s="3"/>
    </row>
    <row r="230" spans="1:2" ht="12.75">
      <c r="A230" s="3"/>
      <c r="B230" s="3"/>
    </row>
    <row r="231" spans="1:2" ht="12.75">
      <c r="A231" s="3"/>
      <c r="B231" s="3"/>
    </row>
    <row r="232" spans="1:2" ht="12.75">
      <c r="A232" s="3"/>
      <c r="B232" s="3"/>
    </row>
    <row r="233" spans="1:2" ht="12.75">
      <c r="A233" s="3"/>
      <c r="B233" s="3"/>
    </row>
    <row r="234" spans="1:2" ht="12.75">
      <c r="A234" s="3"/>
      <c r="B234" s="3"/>
    </row>
    <row r="235" spans="1:2" ht="12.75">
      <c r="A235" s="3"/>
      <c r="B235" s="3"/>
    </row>
    <row r="236" spans="1:2" ht="12.75">
      <c r="A236" s="3"/>
      <c r="B236" s="3"/>
    </row>
    <row r="237" spans="1:2" ht="12.75">
      <c r="A237" s="3"/>
      <c r="B237" s="3"/>
    </row>
    <row r="238" spans="1:2" ht="12.75">
      <c r="A238" s="3"/>
      <c r="B238" s="3"/>
    </row>
    <row r="239" spans="1:2" ht="12.75">
      <c r="A239" s="3"/>
      <c r="B239" s="3"/>
    </row>
    <row r="240" spans="1:2" ht="12.75">
      <c r="A240" s="3"/>
      <c r="B240" s="3"/>
    </row>
    <row r="241" spans="1:2" ht="12.75">
      <c r="A241" s="3"/>
      <c r="B241" s="3"/>
    </row>
    <row r="242" spans="1:2" ht="12.75">
      <c r="A242" s="3"/>
      <c r="B242" s="3"/>
    </row>
    <row r="243" spans="1:2" ht="12.75">
      <c r="A243" s="3"/>
      <c r="B243" s="3"/>
    </row>
    <row r="244" spans="1:2" ht="12.75">
      <c r="A244" s="3"/>
      <c r="B244" s="3"/>
    </row>
    <row r="245" spans="1:2" ht="12.75">
      <c r="A245" s="3"/>
      <c r="B245" s="3"/>
    </row>
    <row r="246" spans="1:2" ht="12.75">
      <c r="A246" s="3"/>
      <c r="B246" s="3"/>
    </row>
    <row r="247" spans="1:2" ht="12.75">
      <c r="A247" s="3"/>
      <c r="B247" s="3"/>
    </row>
    <row r="248" spans="1:2" ht="12.75">
      <c r="A248" s="3"/>
      <c r="B248" s="3"/>
    </row>
    <row r="249" spans="1:2" ht="12.75">
      <c r="A249" s="3"/>
      <c r="B249" s="3"/>
    </row>
    <row r="250" spans="1:2" ht="12.75">
      <c r="A250" s="3"/>
      <c r="B250" s="3"/>
    </row>
    <row r="251" spans="1:2" ht="12.75">
      <c r="A251" s="3"/>
      <c r="B251" s="3"/>
    </row>
    <row r="252" spans="1:2" ht="12.75">
      <c r="A252" s="3"/>
      <c r="B252" s="3"/>
    </row>
    <row r="253" spans="1:2" ht="12.75">
      <c r="A253" s="3"/>
      <c r="B253" s="3"/>
    </row>
    <row r="254" spans="1:2" ht="12.75">
      <c r="A254" s="3"/>
      <c r="B254" s="3"/>
    </row>
    <row r="255" spans="1:2" ht="12.75">
      <c r="A255" s="3"/>
      <c r="B255" s="3"/>
    </row>
    <row r="256" spans="1:2" ht="12.75">
      <c r="A256" s="3"/>
      <c r="B256" s="3"/>
    </row>
    <row r="257" spans="1:2" ht="12.75">
      <c r="A257" s="3"/>
      <c r="B257" s="3"/>
    </row>
    <row r="258" spans="1:2" ht="12.75">
      <c r="A258" s="3"/>
      <c r="B258" s="3"/>
    </row>
    <row r="259" spans="1:2" ht="12.75">
      <c r="A259" s="3"/>
      <c r="B259" s="3"/>
    </row>
    <row r="260" spans="1:2" ht="12.75">
      <c r="A260" s="3"/>
      <c r="B260" s="3"/>
    </row>
    <row r="261" spans="1:2" ht="12.75">
      <c r="A261" s="3"/>
      <c r="B261" s="3"/>
    </row>
    <row r="262" spans="1:2" ht="12.75">
      <c r="A262" s="3"/>
      <c r="B262" s="3"/>
    </row>
    <row r="263" spans="1:2" ht="12.75">
      <c r="A263" s="3"/>
      <c r="B263" s="3"/>
    </row>
    <row r="264" spans="1:2" ht="12.75">
      <c r="A264" s="3"/>
      <c r="B264" s="3"/>
    </row>
    <row r="265" spans="1:2" ht="12.75">
      <c r="A265" s="3"/>
      <c r="B265" s="3"/>
    </row>
    <row r="266" spans="1:2" ht="12.75">
      <c r="A266" s="3"/>
      <c r="B266" s="3"/>
    </row>
    <row r="267" spans="1:2" ht="12.75">
      <c r="A267" s="3"/>
      <c r="B267" s="3"/>
    </row>
    <row r="268" spans="1:2" ht="12.75">
      <c r="A268" s="3"/>
      <c r="B268" s="3"/>
    </row>
    <row r="269" spans="1:2" ht="12.75">
      <c r="A269" s="3"/>
      <c r="B269" s="3"/>
    </row>
    <row r="270" spans="1:2" ht="12.75">
      <c r="A270" s="3"/>
      <c r="B270" s="3"/>
    </row>
    <row r="271" spans="1:2" ht="12.75">
      <c r="A271" s="3"/>
      <c r="B271" s="3"/>
    </row>
    <row r="272" spans="1:2" ht="12.75">
      <c r="A272" s="3"/>
      <c r="B272" s="3"/>
    </row>
    <row r="273" spans="1:2" ht="12.75">
      <c r="A273" s="3"/>
      <c r="B273" s="3"/>
    </row>
    <row r="274" spans="1:2" ht="12.75">
      <c r="A274" s="3"/>
      <c r="B274" s="3"/>
    </row>
    <row r="275" spans="1:2" ht="12.75">
      <c r="A275" s="3"/>
      <c r="B275" s="3"/>
    </row>
    <row r="276" spans="1:2" ht="12.75">
      <c r="A276" s="3"/>
      <c r="B276" s="3"/>
    </row>
    <row r="277" spans="1:2" ht="12.75">
      <c r="A277" s="3"/>
      <c r="B277" s="3"/>
    </row>
    <row r="278" spans="1:2" ht="12.75">
      <c r="A278" s="3"/>
      <c r="B278" s="3"/>
    </row>
    <row r="279" spans="1:2" ht="12.75">
      <c r="A279" s="3"/>
      <c r="B279" s="3"/>
    </row>
    <row r="280" spans="1:2" ht="12.75">
      <c r="A280" s="3"/>
      <c r="B280" s="3"/>
    </row>
    <row r="281" spans="1:2" ht="12.75">
      <c r="A281" s="3"/>
      <c r="B281" s="3"/>
    </row>
    <row r="282" spans="1:2" ht="12.75">
      <c r="A282" s="3"/>
      <c r="B282" s="3"/>
    </row>
    <row r="283" spans="1:2" ht="12.75">
      <c r="A283" s="3"/>
      <c r="B283" s="3"/>
    </row>
    <row r="284" spans="1:2" ht="12.75">
      <c r="A284" s="3"/>
      <c r="B284" s="3"/>
    </row>
    <row r="285" spans="1:2" ht="12.75">
      <c r="A285" s="3"/>
      <c r="B285" s="3"/>
    </row>
    <row r="286" spans="1:2" ht="12.75">
      <c r="A286" s="3"/>
      <c r="B286" s="3"/>
    </row>
    <row r="287" spans="1:2" ht="12.75">
      <c r="A287" s="3"/>
      <c r="B287" s="3"/>
    </row>
    <row r="288" spans="1:2" ht="12.75">
      <c r="A288" s="3"/>
      <c r="B288" s="3"/>
    </row>
    <row r="289" spans="1:2" ht="12.75">
      <c r="A289" s="3"/>
      <c r="B289" s="3"/>
    </row>
    <row r="290" spans="1:2" ht="12.75">
      <c r="A290" s="3"/>
      <c r="B290" s="3"/>
    </row>
    <row r="291" spans="1:2" ht="12.75">
      <c r="A291" s="3"/>
      <c r="B291" s="3"/>
    </row>
    <row r="292" spans="1:2" ht="12.75">
      <c r="A292" s="3"/>
      <c r="B292" s="3"/>
    </row>
    <row r="293" spans="1:2" ht="12.75">
      <c r="A293" s="3"/>
      <c r="B293" s="3"/>
    </row>
    <row r="294" spans="1:2" ht="12.75">
      <c r="A294" s="3"/>
      <c r="B294" s="3"/>
    </row>
    <row r="295" spans="1:2" ht="12.75">
      <c r="A295" s="3"/>
      <c r="B295" s="3"/>
    </row>
    <row r="296" spans="1:2" ht="12.75">
      <c r="A296" s="3"/>
      <c r="B296" s="3"/>
    </row>
    <row r="297" spans="1:2" ht="12.75">
      <c r="A297" s="3"/>
      <c r="B297" s="3"/>
    </row>
    <row r="298" spans="1:2" ht="12.75">
      <c r="A298" s="3"/>
      <c r="B298" s="3"/>
    </row>
    <row r="299" spans="1:2" ht="12.75">
      <c r="A299" s="3"/>
      <c r="B299" s="3"/>
    </row>
    <row r="300" spans="1:2" ht="12.75">
      <c r="A300" s="3"/>
      <c r="B300" s="3"/>
    </row>
    <row r="301" spans="1:2" ht="12.75">
      <c r="A301" s="3"/>
      <c r="B301" s="3"/>
    </row>
    <row r="302" spans="1:2" ht="12.75">
      <c r="A302" s="3"/>
      <c r="B302" s="3"/>
    </row>
    <row r="303" spans="1:2" ht="12.75">
      <c r="A303" s="3"/>
      <c r="B303" s="3"/>
    </row>
    <row r="304" spans="1:2" ht="12.75">
      <c r="A304" s="3"/>
      <c r="B304" s="3"/>
    </row>
    <row r="305" spans="1:2" ht="12.75">
      <c r="A305" s="3"/>
      <c r="B305" s="3"/>
    </row>
    <row r="306" spans="1:2" ht="12.75">
      <c r="A306" s="3"/>
      <c r="B306" s="3"/>
    </row>
    <row r="307" spans="1:2" ht="12.75">
      <c r="A307" s="3"/>
      <c r="B307" s="3"/>
    </row>
    <row r="308" spans="1:2" ht="12.75">
      <c r="A308" s="3"/>
      <c r="B308" s="3"/>
    </row>
    <row r="309" spans="1:2" ht="12.75">
      <c r="A309" s="3"/>
      <c r="B309" s="3"/>
    </row>
    <row r="310" spans="1:2" ht="12.75">
      <c r="A310" s="3"/>
      <c r="B310" s="3"/>
    </row>
    <row r="311" spans="1:2" ht="12.75">
      <c r="A311" s="3"/>
      <c r="B311" s="3"/>
    </row>
    <row r="312" spans="1:2" ht="12.75">
      <c r="A312" s="3"/>
      <c r="B312" s="3"/>
    </row>
    <row r="313" spans="1:2" ht="12.75">
      <c r="A313" s="3"/>
      <c r="B313" s="3"/>
    </row>
    <row r="314" spans="1:2" ht="12.75">
      <c r="A314" s="3"/>
      <c r="B314" s="3"/>
    </row>
    <row r="315" spans="1:2" ht="12.75">
      <c r="A315" s="3"/>
      <c r="B315" s="3"/>
    </row>
    <row r="316" spans="1:2" ht="12.75">
      <c r="A316" s="3"/>
      <c r="B316" s="3"/>
    </row>
    <row r="317" spans="1:2" ht="12.75">
      <c r="A317" s="3"/>
      <c r="B317" s="3"/>
    </row>
    <row r="318" spans="1:2" ht="12.75">
      <c r="A318" s="3"/>
      <c r="B318" s="3"/>
    </row>
    <row r="319" spans="1:2" ht="12.75">
      <c r="A319" s="3"/>
      <c r="B319" s="3"/>
    </row>
    <row r="320" spans="1:2" ht="12.75">
      <c r="A320" s="3"/>
      <c r="B320" s="3"/>
    </row>
    <row r="321" spans="1:2" ht="12.75">
      <c r="A321" s="3"/>
      <c r="B321" s="3"/>
    </row>
    <row r="322" spans="1:2" ht="12.75">
      <c r="A322" s="3"/>
      <c r="B322" s="3"/>
    </row>
    <row r="323" spans="1:2" ht="12.75">
      <c r="A323" s="3"/>
      <c r="B323" s="3"/>
    </row>
    <row r="324" spans="1:2" ht="12.75">
      <c r="A324" s="3"/>
      <c r="B324" s="3"/>
    </row>
    <row r="325" spans="1:2" ht="12.75">
      <c r="A325" s="3"/>
      <c r="B325" s="3"/>
    </row>
    <row r="326" spans="1:2" ht="12.75">
      <c r="A326" s="3"/>
      <c r="B326" s="3"/>
    </row>
    <row r="327" spans="1:2" ht="12.75">
      <c r="A327" s="3"/>
      <c r="B327" s="3"/>
    </row>
    <row r="328" spans="1:2" ht="12.75">
      <c r="A328" s="3"/>
      <c r="B328" s="3"/>
    </row>
    <row r="329" spans="1:2" ht="12.75">
      <c r="A329" s="3"/>
      <c r="B329" s="3"/>
    </row>
    <row r="330" spans="1:2" ht="12.75">
      <c r="A330" s="3"/>
      <c r="B330" s="3"/>
    </row>
    <row r="331" spans="1:2" ht="12.75">
      <c r="A331" s="3"/>
      <c r="B331" s="3"/>
    </row>
    <row r="332" spans="1:2" ht="12.75">
      <c r="A332" s="3"/>
      <c r="B332" s="3"/>
    </row>
    <row r="333" spans="1:2" ht="12.75">
      <c r="A333" s="3"/>
      <c r="B333" s="3"/>
    </row>
    <row r="334" spans="1:2" ht="12.75">
      <c r="A334" s="3"/>
      <c r="B334" s="3"/>
    </row>
    <row r="335" spans="1:2" ht="12.75">
      <c r="A335" s="3"/>
      <c r="B335" s="3"/>
    </row>
    <row r="336" spans="1:2" ht="12.75">
      <c r="A336" s="3"/>
      <c r="B336" s="3"/>
    </row>
    <row r="337" spans="1:2" ht="12.75">
      <c r="A337" s="3"/>
      <c r="B337" s="3"/>
    </row>
    <row r="338" spans="1:2" ht="12.75">
      <c r="A338" s="3"/>
      <c r="B338" s="3"/>
    </row>
    <row r="339" spans="1:2" ht="12.75">
      <c r="A339" s="3"/>
      <c r="B339" s="3"/>
    </row>
    <row r="340" spans="1:2" ht="12.75">
      <c r="A340" s="3"/>
      <c r="B340" s="3"/>
    </row>
    <row r="341" spans="1:2" ht="12.75">
      <c r="A341" s="3"/>
      <c r="B341" s="3"/>
    </row>
    <row r="342" spans="1:2" ht="12.75">
      <c r="A342" s="3"/>
      <c r="B342" s="3"/>
    </row>
    <row r="343" spans="1:2" ht="12.75">
      <c r="A343" s="3"/>
      <c r="B343" s="3"/>
    </row>
    <row r="344" spans="1:2" ht="12.75">
      <c r="A344" s="3"/>
      <c r="B344" s="3"/>
    </row>
    <row r="345" spans="1:2" ht="12.75">
      <c r="A345" s="3"/>
      <c r="B345" s="3"/>
    </row>
    <row r="346" spans="1:2" ht="12.75">
      <c r="A346" s="3"/>
      <c r="B346" s="3"/>
    </row>
    <row r="347" spans="1:2" ht="12.75">
      <c r="A347" s="3"/>
      <c r="B347" s="3"/>
    </row>
    <row r="348" spans="1:2" ht="12.75">
      <c r="A348" s="3"/>
      <c r="B348" s="3"/>
    </row>
    <row r="349" spans="1:2" ht="12.75">
      <c r="A349" s="3"/>
      <c r="B349" s="3"/>
    </row>
    <row r="350" spans="1:2" ht="12.75">
      <c r="A350" s="3"/>
      <c r="B350" s="3"/>
    </row>
    <row r="351" spans="1:2" ht="12.75">
      <c r="A351" s="3"/>
      <c r="B351" s="3"/>
    </row>
    <row r="352" spans="1:2" ht="12.75">
      <c r="A352" s="3"/>
      <c r="B352" s="3"/>
    </row>
    <row r="353" spans="1:2" ht="12.75">
      <c r="A353" s="3"/>
      <c r="B353" s="3"/>
    </row>
    <row r="354" spans="1:2" ht="12.75">
      <c r="A354" s="3"/>
      <c r="B354" s="3"/>
    </row>
    <row r="355" spans="1:2" ht="12.75">
      <c r="A355" s="3"/>
      <c r="B355" s="3"/>
    </row>
    <row r="356" spans="1:2" ht="12.75">
      <c r="A356" s="3"/>
      <c r="B356" s="3"/>
    </row>
    <row r="357" spans="1:2" ht="12.75">
      <c r="A357" s="3"/>
      <c r="B357" s="3"/>
    </row>
    <row r="358" spans="1:2" ht="12.75">
      <c r="A358" s="3"/>
      <c r="B358" s="3"/>
    </row>
    <row r="359" spans="1:2" ht="12.75">
      <c r="A359" s="3"/>
      <c r="B359" s="3"/>
    </row>
    <row r="360" spans="1:2" ht="12.75">
      <c r="A360" s="3"/>
      <c r="B360" s="3"/>
    </row>
    <row r="361" spans="1:2" ht="12.75">
      <c r="A361" s="3"/>
      <c r="B361" s="3"/>
    </row>
    <row r="362" spans="1:2" ht="12.75">
      <c r="A362" s="3"/>
      <c r="B362" s="3"/>
    </row>
    <row r="363" spans="1:2" ht="12.75">
      <c r="A363" s="3"/>
      <c r="B363" s="3"/>
    </row>
    <row r="364" spans="1:2" ht="12.75">
      <c r="A364" s="3"/>
      <c r="B364" s="3"/>
    </row>
    <row r="365" spans="1:2" ht="12.75">
      <c r="A365" s="3"/>
      <c r="B365" s="3"/>
    </row>
    <row r="366" spans="1:2" ht="12.75">
      <c r="A366" s="3"/>
      <c r="B366" s="3"/>
    </row>
    <row r="367" spans="1:2" ht="12.75">
      <c r="A367" s="3"/>
      <c r="B367" s="3"/>
    </row>
    <row r="368" spans="1:2" ht="12.75">
      <c r="A368" s="3"/>
      <c r="B368" s="3"/>
    </row>
    <row r="369" spans="1:2" ht="12.75">
      <c r="A369" s="3"/>
      <c r="B369" s="3"/>
    </row>
    <row r="370" spans="1:2" ht="12.75">
      <c r="A370" s="3"/>
      <c r="B370" s="3"/>
    </row>
    <row r="371" spans="1:2" ht="12.75">
      <c r="A371" s="3"/>
      <c r="B371" s="3"/>
    </row>
    <row r="372" spans="1:2" ht="12.75">
      <c r="A372" s="3"/>
      <c r="B372" s="3"/>
    </row>
    <row r="373" spans="1:2" ht="12.75">
      <c r="A373" s="3"/>
      <c r="B373" s="3"/>
    </row>
    <row r="374" spans="1:2" ht="12.75">
      <c r="A374" s="3"/>
      <c r="B374" s="3"/>
    </row>
    <row r="375" spans="1:2" ht="12.75">
      <c r="A375" s="3"/>
      <c r="B375" s="3"/>
    </row>
    <row r="376" spans="1:2" ht="12.75">
      <c r="A376" s="3"/>
      <c r="B376" s="3"/>
    </row>
    <row r="377" spans="1:2" ht="12.75">
      <c r="A377" s="3"/>
      <c r="B377" s="3"/>
    </row>
    <row r="378" spans="1:2" ht="12.75">
      <c r="A378" s="3"/>
      <c r="B378" s="3"/>
    </row>
    <row r="379" spans="1:2" ht="12.75">
      <c r="A379" s="3"/>
      <c r="B379" s="3"/>
    </row>
    <row r="380" spans="1:2" ht="12.75">
      <c r="A380" s="3"/>
      <c r="B380" s="3"/>
    </row>
    <row r="381" spans="1:2" ht="12.75">
      <c r="A381" s="3"/>
      <c r="B381" s="3"/>
    </row>
    <row r="382" spans="1:2" ht="12.75">
      <c r="A382" s="3"/>
      <c r="B382" s="3"/>
    </row>
    <row r="383" spans="1:2" ht="12.75">
      <c r="A383" s="3"/>
      <c r="B383" s="3"/>
    </row>
    <row r="384" spans="1:2" ht="12.75">
      <c r="A384" s="3"/>
      <c r="B384" s="3"/>
    </row>
    <row r="385" spans="1:2" ht="12.75">
      <c r="A385" s="3"/>
      <c r="B385" s="3"/>
    </row>
    <row r="386" spans="1:2" ht="12.75">
      <c r="A386" s="3"/>
      <c r="B386" s="3"/>
    </row>
    <row r="387" spans="1:2" ht="12.75">
      <c r="A387" s="3"/>
      <c r="B387" s="3"/>
    </row>
    <row r="388" spans="1:2" ht="12.75">
      <c r="A388" s="3"/>
      <c r="B388" s="3"/>
    </row>
    <row r="389" spans="1:2" ht="12.75">
      <c r="A389" s="3"/>
      <c r="B389" s="3"/>
    </row>
    <row r="390" spans="1:2" ht="12.75">
      <c r="A390" s="3"/>
      <c r="B390" s="3"/>
    </row>
    <row r="391" spans="1:2" ht="12.75">
      <c r="A391" s="3"/>
      <c r="B391" s="3"/>
    </row>
    <row r="392" spans="1:2" ht="12.75">
      <c r="A392" s="3"/>
      <c r="B392" s="3"/>
    </row>
    <row r="393" spans="1:2" ht="12.75">
      <c r="A393" s="3"/>
      <c r="B393" s="3"/>
    </row>
    <row r="394" spans="1:2" ht="12.75">
      <c r="A394" s="3"/>
      <c r="B394" s="3"/>
    </row>
    <row r="395" spans="1:2" ht="12.75">
      <c r="A395" s="3"/>
      <c r="B395" s="3"/>
    </row>
    <row r="396" spans="1:2" ht="12.75">
      <c r="A396" s="3"/>
      <c r="B396" s="3"/>
    </row>
    <row r="397" spans="1:2" ht="12.75">
      <c r="A397" s="3"/>
      <c r="B397" s="3"/>
    </row>
    <row r="398" spans="1:2" ht="12.75">
      <c r="A398" s="3"/>
      <c r="B398" s="3"/>
    </row>
    <row r="399" spans="1:2" ht="12.75">
      <c r="A399" s="3"/>
      <c r="B399" s="3"/>
    </row>
    <row r="400" spans="1:2" ht="12.75">
      <c r="A400" s="3"/>
      <c r="B400" s="3"/>
    </row>
    <row r="401" spans="1:2" ht="12.75">
      <c r="A401" s="3"/>
      <c r="B401" s="3"/>
    </row>
    <row r="402" spans="1:2" ht="12.75">
      <c r="A402" s="3"/>
      <c r="B402" s="3"/>
    </row>
    <row r="403" spans="1:2" ht="12.75">
      <c r="A403" s="3"/>
      <c r="B403" s="3"/>
    </row>
    <row r="404" spans="1:2" ht="12.75">
      <c r="A404" s="3"/>
      <c r="B404" s="3"/>
    </row>
    <row r="405" spans="1:2" ht="12.75">
      <c r="A405" s="3"/>
      <c r="B405" s="3"/>
    </row>
    <row r="406" spans="1:2" ht="12.75">
      <c r="A406" s="3"/>
      <c r="B406" s="3"/>
    </row>
    <row r="407" spans="1:2" ht="12.75">
      <c r="A407" s="3"/>
      <c r="B407" s="3"/>
    </row>
    <row r="408" spans="1:2" ht="12.75">
      <c r="A408" s="3"/>
      <c r="B408" s="3"/>
    </row>
    <row r="409" spans="1:2" ht="12.75">
      <c r="A409" s="3"/>
      <c r="B409" s="3"/>
    </row>
    <row r="410" spans="1:2" ht="12.75">
      <c r="A410" s="3"/>
      <c r="B410" s="3"/>
    </row>
    <row r="411" spans="1:2" ht="12.75">
      <c r="A411" s="3"/>
      <c r="B411" s="3"/>
    </row>
    <row r="412" spans="1:2" ht="12.75">
      <c r="A412" s="3"/>
      <c r="B412" s="3"/>
    </row>
    <row r="413" spans="1:2" ht="12.75">
      <c r="A413" s="3"/>
      <c r="B413" s="3"/>
    </row>
    <row r="414" spans="1:2" ht="12.75">
      <c r="A414" s="3"/>
      <c r="B414" s="3"/>
    </row>
    <row r="415" spans="1:2" ht="12.75">
      <c r="A415" s="3"/>
      <c r="B415" s="3"/>
    </row>
    <row r="416" spans="1:2" ht="12.75">
      <c r="A416" s="3"/>
      <c r="B416" s="3"/>
    </row>
    <row r="417" spans="1:2" ht="12.75">
      <c r="A417" s="3"/>
      <c r="B417" s="3"/>
    </row>
    <row r="418" spans="1:2" ht="12.75">
      <c r="A418" s="3"/>
      <c r="B418" s="3"/>
    </row>
    <row r="419" spans="1:2" ht="12.75">
      <c r="A419" s="3"/>
      <c r="B419" s="3"/>
    </row>
    <row r="420" spans="1:2" ht="12.75">
      <c r="A420" s="3"/>
      <c r="B420" s="3"/>
    </row>
    <row r="421" spans="1:2" ht="12.75">
      <c r="A421" s="3"/>
      <c r="B421" s="3"/>
    </row>
    <row r="422" spans="1:2" ht="12.75">
      <c r="A422" s="3"/>
      <c r="B422" s="3"/>
    </row>
    <row r="423" spans="1:2" ht="12.75">
      <c r="A423" s="3"/>
      <c r="B423" s="3"/>
    </row>
    <row r="424" spans="1:2" ht="12.75">
      <c r="A424" s="3"/>
      <c r="B424" s="3"/>
    </row>
    <row r="425" spans="1:2" ht="12.75">
      <c r="A425" s="3"/>
      <c r="B425" s="3"/>
    </row>
    <row r="426" spans="1:2" ht="12.75">
      <c r="A426" s="3"/>
      <c r="B426" s="3"/>
    </row>
    <row r="427" spans="1:2" ht="12.75">
      <c r="A427" s="3"/>
      <c r="B427" s="3"/>
    </row>
    <row r="428" spans="1:2" ht="12.75">
      <c r="A428" s="3"/>
      <c r="B428" s="3"/>
    </row>
    <row r="429" spans="1:2" ht="12.75">
      <c r="A429" s="3"/>
      <c r="B429" s="3"/>
    </row>
    <row r="430" spans="1:2" ht="12.75">
      <c r="A430" s="3"/>
      <c r="B430" s="3"/>
    </row>
    <row r="431" spans="1:2" ht="12.75">
      <c r="A431" s="3"/>
      <c r="B431" s="3"/>
    </row>
    <row r="432" spans="1:2" ht="12.75">
      <c r="A432" s="3"/>
      <c r="B432" s="3"/>
    </row>
    <row r="433" spans="1:2" ht="12.75">
      <c r="A433" s="3"/>
      <c r="B433" s="3"/>
    </row>
    <row r="434" spans="1:2" ht="12.75">
      <c r="A434" s="3"/>
      <c r="B434" s="3"/>
    </row>
    <row r="435" spans="1:2" ht="12.75">
      <c r="A435" s="3"/>
      <c r="B435" s="3"/>
    </row>
    <row r="436" spans="1:2" ht="12.75">
      <c r="A436" s="3"/>
      <c r="B436" s="3"/>
    </row>
    <row r="437" spans="1:2" ht="12.75">
      <c r="A437" s="3"/>
      <c r="B437" s="3"/>
    </row>
    <row r="438" spans="1:2" ht="12.75">
      <c r="A438" s="3"/>
      <c r="B438" s="3"/>
    </row>
    <row r="439" spans="1:2" ht="12.75">
      <c r="A439" s="3"/>
      <c r="B439" s="3"/>
    </row>
    <row r="440" spans="1:2" ht="12.75">
      <c r="A440" s="3"/>
      <c r="B440" s="3"/>
    </row>
    <row r="441" spans="1:2" ht="12.75">
      <c r="A441" s="3"/>
      <c r="B441" s="3"/>
    </row>
    <row r="442" spans="1:2" ht="12.75">
      <c r="A442" s="3"/>
      <c r="B442" s="3"/>
    </row>
    <row r="443" spans="1:2" ht="12.75">
      <c r="A443" s="3"/>
      <c r="B443" s="3"/>
    </row>
    <row r="444" spans="1:2" ht="12.75">
      <c r="A444" s="3"/>
      <c r="B444" s="3"/>
    </row>
    <row r="445" spans="1:2" ht="12.75">
      <c r="A445" s="3"/>
      <c r="B445" s="3"/>
    </row>
    <row r="446" spans="1:2" ht="12.75">
      <c r="A446" s="3"/>
      <c r="B446" s="3"/>
    </row>
    <row r="447" spans="1:2" ht="12.75">
      <c r="A447" s="3"/>
      <c r="B447" s="3"/>
    </row>
    <row r="448" spans="1:2" ht="12.75">
      <c r="A448" s="3"/>
      <c r="B448" s="3"/>
    </row>
    <row r="449" spans="1:2" ht="12.75">
      <c r="A449" s="3"/>
      <c r="B449" s="3"/>
    </row>
    <row r="450" spans="1:2" ht="12.75">
      <c r="A450" s="3"/>
      <c r="B450" s="3"/>
    </row>
    <row r="451" spans="1:2" ht="12.75">
      <c r="A451" s="3"/>
      <c r="B451" s="3"/>
    </row>
    <row r="452" spans="1:2" ht="12.75">
      <c r="A452" s="3"/>
      <c r="B452" s="3"/>
    </row>
    <row r="453" spans="1:2" ht="12.75">
      <c r="A453" s="3"/>
      <c r="B453" s="3"/>
    </row>
    <row r="454" spans="1:2" ht="12.75">
      <c r="A454" s="3"/>
      <c r="B454" s="3"/>
    </row>
    <row r="455" spans="1:2" ht="12.75">
      <c r="A455" s="3"/>
      <c r="B455" s="3"/>
    </row>
    <row r="456" spans="1:2" ht="12.75">
      <c r="A456" s="3"/>
      <c r="B456" s="3"/>
    </row>
    <row r="457" spans="1:2" ht="12.75">
      <c r="A457" s="3"/>
      <c r="B457" s="3"/>
    </row>
    <row r="458" spans="1:2" ht="12.75">
      <c r="A458" s="3"/>
      <c r="B458" s="3"/>
    </row>
    <row r="459" spans="1:2" ht="12.75">
      <c r="A459" s="3"/>
      <c r="B459" s="3"/>
    </row>
    <row r="460" spans="1:2" ht="12.75">
      <c r="A460" s="3"/>
      <c r="B460" s="3"/>
    </row>
    <row r="461" spans="1:2" ht="12.75">
      <c r="A461" s="3"/>
      <c r="B461" s="3"/>
    </row>
    <row r="462" spans="1:2" ht="12.75">
      <c r="A462" s="3"/>
      <c r="B462" s="3"/>
    </row>
    <row r="463" spans="1:2" ht="12.75">
      <c r="A463" s="3"/>
      <c r="B463" s="3"/>
    </row>
    <row r="464" spans="1:2" ht="12.75">
      <c r="A464" s="3"/>
      <c r="B464" s="3"/>
    </row>
    <row r="465" spans="1:2" ht="12.75">
      <c r="A465" s="3"/>
      <c r="B465" s="3"/>
    </row>
    <row r="466" spans="1:2" ht="12.75">
      <c r="A466" s="3"/>
      <c r="B466" s="3"/>
    </row>
    <row r="467" spans="1:2" ht="12.75">
      <c r="A467" s="3"/>
      <c r="B467" s="3"/>
    </row>
    <row r="468" spans="1:2" ht="12.75">
      <c r="A468" s="3"/>
      <c r="B468" s="3"/>
    </row>
    <row r="469" spans="1:2" ht="12.75">
      <c r="A469" s="3"/>
      <c r="B469" s="3"/>
    </row>
    <row r="470" spans="1:2" ht="12.75">
      <c r="A470" s="3"/>
      <c r="B470" s="3"/>
    </row>
    <row r="471" spans="1:2" ht="12.75">
      <c r="A471" s="3"/>
      <c r="B471" s="3"/>
    </row>
    <row r="472" spans="1:2" ht="12.75">
      <c r="A472" s="3"/>
      <c r="B472" s="3"/>
    </row>
    <row r="473" spans="1:2" ht="12.75">
      <c r="A473" s="3"/>
      <c r="B473" s="3"/>
    </row>
    <row r="474" spans="1:2" ht="12.75">
      <c r="A474" s="3"/>
      <c r="B474" s="3"/>
    </row>
    <row r="475" spans="1:2" ht="12.75">
      <c r="A475" s="3"/>
      <c r="B475" s="3"/>
    </row>
    <row r="476" spans="1:2" ht="12.75">
      <c r="A476" s="3"/>
      <c r="B476" s="3"/>
    </row>
    <row r="477" spans="1:2" ht="12.75">
      <c r="A477" s="3"/>
      <c r="B477" s="3"/>
    </row>
    <row r="478" spans="1:2" ht="12.75">
      <c r="A478" s="3"/>
      <c r="B478" s="3"/>
    </row>
    <row r="479" spans="1:2" ht="12.75">
      <c r="A479" s="3"/>
      <c r="B479" s="3"/>
    </row>
    <row r="480" spans="1:2" ht="12.75">
      <c r="A480" s="3"/>
      <c r="B480" s="3"/>
    </row>
    <row r="481" spans="1:2" ht="12.75">
      <c r="A481" s="3"/>
      <c r="B481" s="3"/>
    </row>
    <row r="482" spans="1:2" ht="12.75">
      <c r="A482" s="3"/>
      <c r="B482" s="3"/>
    </row>
    <row r="483" spans="1:2" ht="12.75">
      <c r="A483" s="3"/>
      <c r="B483" s="3"/>
    </row>
    <row r="484" spans="1:2" ht="12.75">
      <c r="A484" s="3"/>
      <c r="B484" s="3"/>
    </row>
    <row r="485" spans="1:2" ht="12.75">
      <c r="A485" s="3"/>
      <c r="B485" s="3"/>
    </row>
    <row r="486" spans="1:2" ht="12.75">
      <c r="A486" s="3"/>
      <c r="B486" s="3"/>
    </row>
    <row r="487" spans="1:2" ht="12.75">
      <c r="A487" s="3"/>
      <c r="B487" s="3"/>
    </row>
    <row r="488" spans="1:2" ht="12.75">
      <c r="A488" s="3"/>
      <c r="B488" s="3"/>
    </row>
    <row r="489" spans="1:2" ht="12.75">
      <c r="A489" s="3"/>
      <c r="B489" s="3"/>
    </row>
    <row r="490" spans="1:2" ht="12.75">
      <c r="A490" s="3"/>
      <c r="B490" s="3"/>
    </row>
    <row r="491" spans="1:2" ht="12.75">
      <c r="A491" s="3"/>
      <c r="B491" s="3"/>
    </row>
    <row r="492" spans="1:2" ht="12.75">
      <c r="A492" s="3"/>
      <c r="B492" s="3"/>
    </row>
    <row r="493" spans="1:2" ht="12.75">
      <c r="A493" s="3"/>
      <c r="B493" s="3"/>
    </row>
    <row r="494" spans="1:2" ht="12.75">
      <c r="A494" s="3"/>
      <c r="B494" s="3"/>
    </row>
    <row r="495" spans="1:2" ht="12.75">
      <c r="A495" s="3"/>
      <c r="B495" s="3"/>
    </row>
    <row r="496" spans="1:2" ht="12.75">
      <c r="A496" s="3"/>
      <c r="B496" s="3"/>
    </row>
    <row r="497" spans="1:2" ht="12.75">
      <c r="A497" s="3"/>
      <c r="B497" s="3"/>
    </row>
    <row r="498" spans="1:2" ht="12.75">
      <c r="A498" s="3"/>
      <c r="B498" s="3"/>
    </row>
    <row r="499" spans="1:2" ht="12.75">
      <c r="A499" s="3"/>
      <c r="B499" s="3"/>
    </row>
    <row r="500" spans="1:2" ht="12.75">
      <c r="A500" s="3"/>
      <c r="B500" s="3"/>
    </row>
    <row r="501" spans="1:2" ht="12.75">
      <c r="A501" s="3"/>
      <c r="B501" s="3"/>
    </row>
    <row r="502" spans="1:2" ht="12.75">
      <c r="A502" s="3"/>
      <c r="B502" s="3"/>
    </row>
    <row r="503" spans="1:2" ht="12.75">
      <c r="A503" s="3"/>
      <c r="B503" s="3"/>
    </row>
    <row r="504" spans="1:2" ht="12.75">
      <c r="A504" s="3"/>
      <c r="B504" s="3"/>
    </row>
    <row r="505" spans="1:2" ht="12.75">
      <c r="A505" s="3"/>
      <c r="B505" s="3"/>
    </row>
    <row r="506" spans="1:2" ht="12.75">
      <c r="A506" s="3"/>
      <c r="B506" s="3"/>
    </row>
    <row r="507" spans="1:2" ht="12.75">
      <c r="A507" s="3"/>
      <c r="B507" s="3"/>
    </row>
    <row r="508" spans="1:2" ht="12.75">
      <c r="A508" s="3"/>
      <c r="B508" s="3"/>
    </row>
    <row r="509" spans="1:2" ht="12.75">
      <c r="A509" s="3"/>
      <c r="B509" s="3"/>
    </row>
    <row r="510" spans="1:2" ht="12.75">
      <c r="A510" s="3"/>
      <c r="B510" s="3"/>
    </row>
    <row r="511" spans="1:2" ht="12.75">
      <c r="A511" s="3"/>
      <c r="B511" s="3"/>
    </row>
    <row r="512" spans="1:2" ht="12.75">
      <c r="A512" s="3"/>
      <c r="B512" s="3"/>
    </row>
    <row r="513" spans="1:2" ht="12.75">
      <c r="A513" s="3"/>
      <c r="B513" s="3"/>
    </row>
    <row r="514" spans="1:2" ht="12.75">
      <c r="A514" s="3"/>
      <c r="B514" s="3"/>
    </row>
    <row r="515" spans="1:2" ht="12.75">
      <c r="A515" s="3"/>
      <c r="B515" s="3"/>
    </row>
    <row r="516" spans="1:2" ht="12.75">
      <c r="A516" s="3"/>
      <c r="B516" s="3"/>
    </row>
    <row r="517" spans="1:2" ht="12.75">
      <c r="A517" s="3"/>
      <c r="B517" s="3"/>
    </row>
    <row r="518" spans="1:2" ht="12.75">
      <c r="A518" s="3"/>
      <c r="B518" s="3"/>
    </row>
    <row r="519" spans="1:2" ht="12.75">
      <c r="A519" s="3"/>
      <c r="B519" s="3"/>
    </row>
    <row r="520" spans="1:2" ht="12.75">
      <c r="A520" s="3"/>
      <c r="B520" s="3"/>
    </row>
    <row r="521" spans="1:2" ht="12.75">
      <c r="A521" s="3"/>
      <c r="B521" s="3"/>
    </row>
    <row r="522" spans="1:2" ht="12.75">
      <c r="A522" s="3"/>
      <c r="B522" s="3"/>
    </row>
    <row r="523" spans="1:2" ht="12.75">
      <c r="A523" s="3"/>
      <c r="B523" s="3"/>
    </row>
    <row r="524" spans="1:2" ht="12.75">
      <c r="A524" s="3"/>
      <c r="B524" s="3"/>
    </row>
    <row r="525" spans="1:2" ht="12.75">
      <c r="A525" s="3"/>
      <c r="B525" s="3"/>
    </row>
    <row r="526" spans="1:2" ht="12.75">
      <c r="A526" s="3"/>
      <c r="B526" s="3"/>
    </row>
    <row r="527" spans="1:2" ht="12.75">
      <c r="A527" s="3"/>
      <c r="B527" s="3"/>
    </row>
    <row r="528" spans="1:2" ht="12.75">
      <c r="A528" s="3"/>
      <c r="B528" s="3"/>
    </row>
    <row r="529" spans="1:2" ht="12.75">
      <c r="A529" s="3"/>
      <c r="B529" s="3"/>
    </row>
    <row r="530" spans="1:2" ht="12.75">
      <c r="A530" s="3"/>
      <c r="B530" s="3"/>
    </row>
    <row r="531" spans="1:2" ht="12.75">
      <c r="A531" s="3"/>
      <c r="B531" s="3"/>
    </row>
    <row r="532" spans="1:2" ht="12.75">
      <c r="A532" s="3"/>
      <c r="B532" s="3"/>
    </row>
    <row r="533" spans="1:2" ht="12.75">
      <c r="A533" s="3"/>
      <c r="B533" s="3"/>
    </row>
    <row r="534" spans="1:2" ht="12.75">
      <c r="A534" s="3"/>
      <c r="B534" s="3"/>
    </row>
    <row r="535" spans="1:2" ht="12.75">
      <c r="A535" s="3"/>
      <c r="B535" s="3"/>
    </row>
    <row r="536" spans="1:2" ht="12.75">
      <c r="A536" s="3"/>
      <c r="B536" s="3"/>
    </row>
    <row r="537" spans="1:2" ht="12.75">
      <c r="A537" s="3"/>
      <c r="B537" s="3"/>
    </row>
    <row r="538" spans="1:2" ht="12.75">
      <c r="A538" s="3"/>
      <c r="B538" s="3"/>
    </row>
    <row r="539" spans="1:2" ht="12.75">
      <c r="A539" s="3"/>
      <c r="B539" s="3"/>
    </row>
    <row r="540" spans="1:2" ht="12.75">
      <c r="A540" s="3"/>
      <c r="B540" s="3"/>
    </row>
    <row r="541" spans="1:2" ht="12.75">
      <c r="A541" s="3"/>
      <c r="B541" s="3"/>
    </row>
    <row r="542" spans="1:2" ht="12.75">
      <c r="A542" s="3"/>
      <c r="B542" s="3"/>
    </row>
    <row r="543" spans="1:2" ht="12.75">
      <c r="A543" s="3"/>
      <c r="B543" s="3"/>
    </row>
    <row r="544" spans="1:2" ht="12.75">
      <c r="A544" s="3"/>
      <c r="B544" s="3"/>
    </row>
    <row r="545" spans="1:2" ht="12.75">
      <c r="A545" s="3"/>
      <c r="B545" s="3"/>
    </row>
    <row r="546" spans="1:2" ht="12.75">
      <c r="A546" s="3"/>
      <c r="B546" s="3"/>
    </row>
    <row r="547" spans="1:2" ht="12.75">
      <c r="A547" s="3"/>
      <c r="B547" s="3"/>
    </row>
    <row r="548" spans="1:2" ht="12.75">
      <c r="A548" s="3"/>
      <c r="B548" s="3"/>
    </row>
    <row r="549" spans="1:2" ht="12.75">
      <c r="A549" s="3"/>
      <c r="B549" s="3"/>
    </row>
    <row r="550" spans="1:2" ht="12.75">
      <c r="A550" s="3"/>
      <c r="B550" s="3"/>
    </row>
    <row r="551" spans="1:2" ht="12.75">
      <c r="A551" s="3"/>
      <c r="B551" s="3"/>
    </row>
    <row r="552" spans="1:2" ht="12.75">
      <c r="A552" s="3"/>
      <c r="B552" s="3"/>
    </row>
    <row r="553" spans="1:2" ht="12.75">
      <c r="A553" s="3"/>
      <c r="B553" s="3"/>
    </row>
    <row r="554" spans="1:2" ht="12.75">
      <c r="A554" s="3"/>
      <c r="B554" s="3"/>
    </row>
    <row r="555" spans="1:2" ht="12.75">
      <c r="A555" s="3"/>
      <c r="B555" s="3"/>
    </row>
    <row r="556" spans="1:2" ht="12.75">
      <c r="A556" s="3"/>
      <c r="B556" s="3"/>
    </row>
    <row r="557" spans="1:2" ht="12.75">
      <c r="A557" s="3"/>
      <c r="B557" s="3"/>
    </row>
    <row r="558" spans="1:2" ht="12.75">
      <c r="A558" s="3"/>
      <c r="B558" s="3"/>
    </row>
    <row r="559" spans="1:2" ht="12.75">
      <c r="A559" s="3"/>
      <c r="B559" s="3"/>
    </row>
    <row r="560" spans="1:2" ht="12.75">
      <c r="A560" s="3"/>
      <c r="B560" s="3"/>
    </row>
    <row r="561" spans="1:2" ht="12.75">
      <c r="A561" s="3"/>
      <c r="B561" s="3"/>
    </row>
    <row r="562" spans="1:2" ht="12.75">
      <c r="A562" s="3"/>
      <c r="B562" s="3"/>
    </row>
    <row r="563" spans="1:2" ht="12.75">
      <c r="A563" s="3"/>
      <c r="B563" s="3"/>
    </row>
    <row r="564" spans="1:2" ht="12.75">
      <c r="A564" s="3"/>
      <c r="B564" s="3"/>
    </row>
    <row r="565" spans="1:2" ht="12.75">
      <c r="A565" s="3"/>
      <c r="B565" s="3"/>
    </row>
    <row r="566" spans="1:2" ht="12.75">
      <c r="A566" s="3"/>
      <c r="B566" s="3"/>
    </row>
    <row r="567" spans="1:2" ht="12.75">
      <c r="A567" s="3"/>
      <c r="B567" s="3"/>
    </row>
    <row r="568" spans="1:2" ht="12.75">
      <c r="A568" s="3"/>
      <c r="B568" s="3"/>
    </row>
    <row r="569" spans="1:2" ht="12.75">
      <c r="A569" s="3"/>
      <c r="B569" s="3"/>
    </row>
    <row r="570" spans="1:2" ht="12.75">
      <c r="A570" s="3"/>
      <c r="B570" s="3"/>
    </row>
    <row r="571" spans="1:2" ht="12.75">
      <c r="A571" s="3"/>
      <c r="B571" s="3"/>
    </row>
    <row r="572" spans="1:2" ht="12.75">
      <c r="A572" s="3"/>
      <c r="B572" s="3"/>
    </row>
    <row r="573" spans="1:2" ht="12.75">
      <c r="A573" s="3"/>
      <c r="B573" s="3"/>
    </row>
    <row r="574" spans="1:2" ht="12.75">
      <c r="A574" s="3"/>
      <c r="B574" s="3"/>
    </row>
    <row r="575" spans="1:2" ht="12.75">
      <c r="A575" s="3"/>
      <c r="B575" s="3"/>
    </row>
    <row r="576" spans="1:2" ht="12.75">
      <c r="A576" s="3"/>
      <c r="B576" s="3"/>
    </row>
    <row r="577" spans="1:2" ht="12.75">
      <c r="A577" s="3"/>
      <c r="B577" s="3"/>
    </row>
    <row r="578" spans="1:2" ht="12.75">
      <c r="A578" s="3"/>
      <c r="B578" s="3"/>
    </row>
    <row r="579" spans="1:2" ht="12.75">
      <c r="A579" s="3"/>
      <c r="B579" s="3"/>
    </row>
    <row r="580" spans="1:2" ht="12.75">
      <c r="A580" s="3"/>
      <c r="B580" s="3"/>
    </row>
    <row r="581" spans="1:2" ht="12.75">
      <c r="A581" s="3"/>
      <c r="B581" s="3"/>
    </row>
    <row r="582" spans="1:2" ht="12.75">
      <c r="A582" s="3"/>
      <c r="B582" s="3"/>
    </row>
    <row r="583" spans="1:2" ht="12.75">
      <c r="A583" s="3"/>
      <c r="B583" s="3"/>
    </row>
    <row r="584" spans="1:2" ht="12.75">
      <c r="A584" s="3"/>
      <c r="B584" s="3"/>
    </row>
    <row r="585" spans="1:2" ht="12.75">
      <c r="A585" s="3"/>
      <c r="B585" s="3"/>
    </row>
    <row r="586" spans="1:2" ht="12.75">
      <c r="A586" s="3"/>
      <c r="B586" s="3"/>
    </row>
    <row r="587" spans="1:2" ht="12.75">
      <c r="A587" s="3"/>
      <c r="B587" s="3"/>
    </row>
    <row r="588" spans="1:2" ht="12.75">
      <c r="A588" s="3"/>
      <c r="B588" s="3"/>
    </row>
    <row r="589" spans="1:2" ht="12.75">
      <c r="A589" s="3"/>
      <c r="B589" s="3"/>
    </row>
    <row r="590" spans="1:2" ht="12.75">
      <c r="A590" s="3"/>
      <c r="B590" s="3"/>
    </row>
    <row r="591" spans="1:2" ht="12.75">
      <c r="A591" s="3"/>
      <c r="B591" s="3"/>
    </row>
    <row r="592" spans="1:2" ht="12.75">
      <c r="A592" s="3"/>
      <c r="B592" s="3"/>
    </row>
    <row r="593" spans="1:2" ht="12.75">
      <c r="A593" s="3"/>
      <c r="B593" s="3"/>
    </row>
    <row r="594" spans="1:2" ht="12.75">
      <c r="A594" s="3"/>
      <c r="B594" s="3"/>
    </row>
    <row r="595" spans="1:2" ht="12.75">
      <c r="A595" s="3"/>
      <c r="B595" s="3"/>
    </row>
    <row r="596" spans="1:2" ht="12.75">
      <c r="A596" s="3"/>
      <c r="B596" s="3"/>
    </row>
    <row r="597" spans="1:2" ht="12.75">
      <c r="A597" s="3"/>
      <c r="B597" s="3"/>
    </row>
    <row r="598" spans="1:2" ht="12.75">
      <c r="A598" s="3"/>
      <c r="B598" s="3"/>
    </row>
    <row r="599" spans="1:2" ht="12.75">
      <c r="A599" s="3"/>
      <c r="B599" s="3"/>
    </row>
    <row r="600" spans="1:2" ht="12.75">
      <c r="A600" s="3"/>
      <c r="B600" s="3"/>
    </row>
    <row r="601" spans="1:2" ht="12.75">
      <c r="A601" s="3"/>
      <c r="B601" s="3"/>
    </row>
    <row r="602" spans="1:2" ht="12.75">
      <c r="A602" s="3"/>
      <c r="B602" s="3"/>
    </row>
    <row r="603" spans="1:2" ht="12.75">
      <c r="A603" s="3"/>
      <c r="B603" s="3"/>
    </row>
    <row r="604" spans="1:2" ht="12.75">
      <c r="A604" s="3"/>
      <c r="B604" s="3"/>
    </row>
    <row r="605" spans="1:2" ht="12.75">
      <c r="A605" s="3"/>
      <c r="B605" s="3"/>
    </row>
    <row r="606" spans="1:2" ht="12.75">
      <c r="A606" s="3"/>
      <c r="B606" s="3"/>
    </row>
    <row r="607" spans="1:2" ht="12.75">
      <c r="A607" s="3"/>
      <c r="B607" s="3"/>
    </row>
    <row r="608" spans="1:2" ht="12.75">
      <c r="A608" s="3"/>
      <c r="B608" s="3"/>
    </row>
    <row r="609" spans="1:2" ht="12.75">
      <c r="A609" s="3"/>
      <c r="B609" s="3"/>
    </row>
    <row r="610" spans="1:2" ht="12.75">
      <c r="A610" s="3"/>
      <c r="B610" s="3"/>
    </row>
    <row r="611" spans="1:2" ht="12.75">
      <c r="A611" s="3"/>
      <c r="B611" s="3"/>
    </row>
    <row r="612" spans="1:2" ht="12.75">
      <c r="A612" s="3"/>
      <c r="B612" s="3"/>
    </row>
    <row r="613" spans="1:2" ht="12.75">
      <c r="A613" s="3"/>
      <c r="B613" s="3"/>
    </row>
    <row r="614" spans="1:2" ht="12.75">
      <c r="A614" s="3"/>
      <c r="B614" s="3"/>
    </row>
    <row r="615" spans="1:2" ht="12.75">
      <c r="A615" s="3"/>
      <c r="B615" s="3"/>
    </row>
    <row r="616" spans="1:2" ht="12.75">
      <c r="A616" s="3"/>
      <c r="B616" s="3"/>
    </row>
    <row r="617" spans="1:2" ht="12.75">
      <c r="A617" s="3"/>
      <c r="B617" s="3"/>
    </row>
    <row r="618" spans="1:2" ht="12.75">
      <c r="A618" s="3"/>
      <c r="B618" s="3"/>
    </row>
    <row r="619" spans="1:2" ht="12.75">
      <c r="A619" s="3"/>
      <c r="B619" s="3"/>
    </row>
    <row r="620" spans="1:2" ht="12.75">
      <c r="A620" s="3"/>
      <c r="B620" s="3"/>
    </row>
    <row r="621" spans="1:2" ht="12.75">
      <c r="A621" s="3"/>
      <c r="B621" s="3"/>
    </row>
    <row r="622" spans="1:2" ht="12.75">
      <c r="A622" s="3"/>
      <c r="B622" s="3"/>
    </row>
    <row r="623" spans="1:2" ht="12.75">
      <c r="A623" s="3"/>
      <c r="B623" s="3"/>
    </row>
    <row r="624" spans="1:2" ht="12.75">
      <c r="A624" s="3"/>
      <c r="B624" s="3"/>
    </row>
    <row r="625" spans="1:2" ht="12.75">
      <c r="A625" s="3"/>
      <c r="B625" s="3"/>
    </row>
    <row r="626" spans="1:2" ht="12.75">
      <c r="A626" s="3"/>
      <c r="B626" s="3"/>
    </row>
    <row r="627" spans="1:2" ht="12.75">
      <c r="A627" s="3"/>
      <c r="B627" s="3"/>
    </row>
    <row r="628" spans="1:2" ht="12.75">
      <c r="A628" s="3"/>
      <c r="B628" s="3"/>
    </row>
    <row r="629" spans="1:2" ht="12.75">
      <c r="A629" s="3"/>
      <c r="B629" s="3"/>
    </row>
    <row r="630" spans="1:2" ht="12.75">
      <c r="A630" s="3"/>
      <c r="B630" s="3"/>
    </row>
    <row r="631" spans="1:2" ht="12.75">
      <c r="A631" s="3"/>
      <c r="B631" s="3"/>
    </row>
    <row r="632" spans="1:2" ht="12.75">
      <c r="A632" s="3"/>
      <c r="B632" s="3"/>
    </row>
    <row r="633" spans="1:2" ht="12.75">
      <c r="A633" s="3"/>
      <c r="B633" s="3"/>
    </row>
    <row r="634" spans="1:2" ht="12.75">
      <c r="A634" s="3"/>
      <c r="B634" s="3"/>
    </row>
    <row r="635" spans="1:2" ht="12.75">
      <c r="A635" s="3"/>
      <c r="B635" s="3"/>
    </row>
    <row r="636" spans="1:2" ht="12.75">
      <c r="A636" s="3"/>
      <c r="B636" s="3"/>
    </row>
    <row r="637" spans="1:2" ht="12.75">
      <c r="A637" s="3"/>
      <c r="B637" s="3"/>
    </row>
    <row r="638" spans="1:2" ht="12.75">
      <c r="A638" s="3"/>
      <c r="B638" s="3"/>
    </row>
    <row r="639" spans="1:2" ht="12.75">
      <c r="A639" s="3"/>
      <c r="B639" s="3"/>
    </row>
    <row r="640" spans="1:2" ht="12.75">
      <c r="A640" s="3"/>
      <c r="B640" s="3"/>
    </row>
    <row r="641" spans="1:2" ht="12.75">
      <c r="A641" s="3"/>
      <c r="B641" s="3"/>
    </row>
    <row r="642" spans="1:2" ht="12.75">
      <c r="A642" s="3"/>
      <c r="B642" s="3"/>
    </row>
    <row r="643" spans="1:2" ht="12.75">
      <c r="A643" s="3"/>
      <c r="B643" s="3"/>
    </row>
    <row r="644" spans="1:2" ht="12.75">
      <c r="A644" s="3"/>
      <c r="B644" s="3"/>
    </row>
    <row r="645" spans="1:2" ht="12.75">
      <c r="A645" s="3"/>
      <c r="B645" s="3"/>
    </row>
    <row r="646" spans="1:2" ht="12.75">
      <c r="A646" s="3"/>
      <c r="B646" s="3"/>
    </row>
    <row r="647" spans="1:2" ht="12.75">
      <c r="A647" s="3"/>
      <c r="B647" s="3"/>
    </row>
    <row r="648" spans="1:2" ht="12.75">
      <c r="A648" s="3"/>
      <c r="B648" s="3"/>
    </row>
    <row r="649" spans="1:2" ht="12.75">
      <c r="A649" s="3"/>
      <c r="B649" s="3"/>
    </row>
    <row r="650" spans="1:2" ht="12.75">
      <c r="A650" s="3"/>
      <c r="B650" s="3"/>
    </row>
    <row r="651" spans="1:2" ht="12.75">
      <c r="A651" s="3"/>
      <c r="B651" s="3"/>
    </row>
    <row r="652" spans="1:2" ht="12.75">
      <c r="A652" s="3"/>
      <c r="B652" s="3"/>
    </row>
    <row r="653" spans="1:2" ht="12.75">
      <c r="A653" s="3"/>
      <c r="B653" s="3"/>
    </row>
    <row r="654" spans="1:2" ht="12.75">
      <c r="A654" s="3"/>
      <c r="B654" s="3"/>
    </row>
    <row r="655" spans="1:2" ht="12.75">
      <c r="A655" s="3"/>
      <c r="B655" s="3"/>
    </row>
    <row r="656" spans="1:2" ht="12.75">
      <c r="A656" s="3"/>
      <c r="B656" s="3"/>
    </row>
    <row r="657" spans="1:2" ht="12.75">
      <c r="A657" s="3"/>
      <c r="B657" s="3"/>
    </row>
    <row r="658" spans="1:2" ht="12.75">
      <c r="A658" s="3"/>
      <c r="B658" s="3"/>
    </row>
    <row r="659" spans="1:2" ht="12.75">
      <c r="A659" s="3"/>
      <c r="B659" s="3"/>
    </row>
    <row r="660" spans="1:2" ht="12.75">
      <c r="A660" s="3"/>
      <c r="B660" s="3"/>
    </row>
    <row r="661" spans="1:2" ht="12.75">
      <c r="A661" s="3"/>
      <c r="B661" s="3"/>
    </row>
    <row r="662" spans="1:2" ht="12.75">
      <c r="A662" s="3"/>
      <c r="B662" s="3"/>
    </row>
    <row r="663" spans="1:2" ht="12.75">
      <c r="A663" s="3"/>
      <c r="B663" s="3"/>
    </row>
    <row r="664" spans="1:2" ht="12.75">
      <c r="A664" s="3"/>
      <c r="B664" s="3"/>
    </row>
    <row r="665" spans="1:2" ht="12.75">
      <c r="A665" s="3"/>
      <c r="B665" s="3"/>
    </row>
    <row r="666" spans="1:2" ht="12.75">
      <c r="A666" s="3"/>
      <c r="B666" s="3"/>
    </row>
    <row r="667" spans="1:2" ht="12.75">
      <c r="A667" s="3"/>
      <c r="B667" s="3"/>
    </row>
    <row r="668" spans="1:2" ht="12.75">
      <c r="A668" s="3"/>
      <c r="B668" s="3"/>
    </row>
    <row r="669" spans="1:2" ht="12.75">
      <c r="A669" s="3"/>
      <c r="B669" s="3"/>
    </row>
    <row r="670" spans="1:2" ht="12.75">
      <c r="A670" s="3"/>
      <c r="B670" s="3"/>
    </row>
    <row r="671" spans="1:2" ht="12.75">
      <c r="A671" s="3"/>
      <c r="B671" s="3"/>
    </row>
    <row r="672" spans="1:2" ht="12.75">
      <c r="A672" s="3"/>
      <c r="B672" s="3"/>
    </row>
    <row r="673" spans="1:2" ht="12.75">
      <c r="A673" s="3"/>
      <c r="B673" s="3"/>
    </row>
    <row r="674" spans="1:2" ht="12.75">
      <c r="A674" s="3"/>
      <c r="B674" s="3"/>
    </row>
    <row r="675" spans="1:2" ht="12.75">
      <c r="A675" s="3"/>
      <c r="B675" s="3"/>
    </row>
    <row r="676" spans="1:2" ht="12.75">
      <c r="A676" s="3"/>
      <c r="B676" s="3"/>
    </row>
    <row r="677" spans="1:2" ht="12.75">
      <c r="A677" s="3"/>
      <c r="B677" s="3"/>
    </row>
    <row r="678" spans="1:2" ht="12.75">
      <c r="A678" s="3"/>
      <c r="B678" s="3"/>
    </row>
    <row r="679" spans="1:2" ht="12.75">
      <c r="A679" s="3"/>
      <c r="B679" s="3"/>
    </row>
    <row r="680" spans="1:2" ht="12.75">
      <c r="A680" s="3"/>
      <c r="B680" s="3"/>
    </row>
    <row r="681" spans="1:2" ht="12.75">
      <c r="A681" s="3"/>
      <c r="B681" s="3"/>
    </row>
    <row r="682" spans="1:2" ht="12.75">
      <c r="A682" s="3"/>
      <c r="B682" s="3"/>
    </row>
    <row r="683" spans="1:2" ht="12.75">
      <c r="A683" s="3"/>
      <c r="B683" s="3"/>
    </row>
    <row r="684" spans="1:2" ht="12.75">
      <c r="A684" s="3"/>
      <c r="B684" s="3"/>
    </row>
    <row r="685" spans="1:2" ht="12.75">
      <c r="A685" s="3"/>
      <c r="B685" s="3"/>
    </row>
    <row r="686" spans="1:2" ht="12.75">
      <c r="A686" s="3"/>
      <c r="B686" s="3"/>
    </row>
    <row r="687" spans="1:2" ht="12.75">
      <c r="A687" s="3"/>
      <c r="B687" s="3"/>
    </row>
    <row r="688" spans="1:2" ht="12.75">
      <c r="A688" s="3"/>
      <c r="B688" s="3"/>
    </row>
    <row r="689" spans="1:2" ht="12.75">
      <c r="A689" s="3"/>
      <c r="B689" s="3"/>
    </row>
    <row r="690" spans="1:2" ht="12.75">
      <c r="A690" s="3"/>
      <c r="B690" s="3"/>
    </row>
    <row r="691" spans="1:2" ht="12.75">
      <c r="A691" s="3"/>
      <c r="B691" s="3"/>
    </row>
    <row r="692" spans="1:2" ht="12.75">
      <c r="A692" s="3"/>
      <c r="B692" s="3"/>
    </row>
    <row r="693" spans="1:2" ht="12.75">
      <c r="A693" s="3"/>
      <c r="B693" s="3"/>
    </row>
    <row r="694" spans="1:2" ht="12.75">
      <c r="A694" s="3"/>
      <c r="B694" s="3"/>
    </row>
    <row r="695" spans="1:2" ht="12.75">
      <c r="A695" s="3"/>
      <c r="B695" s="3"/>
    </row>
    <row r="696" spans="1:2" ht="12.75">
      <c r="A696" s="3"/>
      <c r="B696" s="3"/>
    </row>
    <row r="697" spans="1:2" ht="12.75">
      <c r="A697" s="3"/>
      <c r="B697" s="3"/>
    </row>
    <row r="698" spans="1:2" ht="12.75">
      <c r="A698" s="3"/>
      <c r="B698" s="3"/>
    </row>
    <row r="699" spans="1:2" ht="12.75">
      <c r="A699" s="3"/>
      <c r="B699" s="3"/>
    </row>
    <row r="700" spans="1:2" ht="12.75">
      <c r="A700" s="3"/>
      <c r="B700" s="3"/>
    </row>
    <row r="701" spans="1:2" ht="12.75">
      <c r="A701" s="3"/>
      <c r="B701" s="3"/>
    </row>
    <row r="702" spans="1:2" ht="12.75">
      <c r="A702" s="3"/>
      <c r="B702" s="3"/>
    </row>
    <row r="703" spans="1:2" ht="12.75">
      <c r="A703" s="3"/>
      <c r="B703" s="3"/>
    </row>
    <row r="704" spans="1:2" ht="12.75">
      <c r="A704" s="3"/>
      <c r="B704" s="3"/>
    </row>
    <row r="705" spans="1:2" ht="12.75">
      <c r="A705" s="3"/>
      <c r="B705" s="3"/>
    </row>
    <row r="706" spans="1:2" ht="12.75">
      <c r="A706" s="3"/>
      <c r="B706" s="3"/>
    </row>
    <row r="707" spans="1:2" ht="12.75">
      <c r="A707" s="3"/>
      <c r="B707" s="3"/>
    </row>
    <row r="708" spans="1:2" ht="12.75">
      <c r="A708" s="3"/>
      <c r="B708" s="3"/>
    </row>
    <row r="709" spans="1:2" ht="12.75">
      <c r="A709" s="3"/>
      <c r="B709" s="3"/>
    </row>
    <row r="710" spans="1:2" ht="12.75">
      <c r="A710" s="3"/>
      <c r="B710" s="3"/>
    </row>
    <row r="711" spans="1:2" ht="12.75">
      <c r="A711" s="3"/>
      <c r="B711" s="3"/>
    </row>
    <row r="712" spans="1:2" ht="12.75">
      <c r="A712" s="3"/>
      <c r="B712" s="3"/>
    </row>
    <row r="713" spans="1:2" ht="12.75">
      <c r="A713" s="3"/>
      <c r="B713" s="3"/>
    </row>
    <row r="714" spans="1:2" ht="12.75">
      <c r="A714" s="3"/>
      <c r="B714" s="3"/>
    </row>
    <row r="715" spans="1:2" ht="12.75">
      <c r="A715" s="3"/>
      <c r="B715" s="3"/>
    </row>
    <row r="716" spans="1:2" ht="12.75">
      <c r="A716" s="3"/>
      <c r="B716" s="3"/>
    </row>
    <row r="717" spans="1:2" ht="12.75">
      <c r="A717" s="3"/>
      <c r="B717" s="3"/>
    </row>
    <row r="718" spans="1:2" ht="12.75">
      <c r="A718" s="3"/>
      <c r="B718" s="3"/>
    </row>
    <row r="719" spans="1:2" ht="12.75">
      <c r="A719" s="3"/>
      <c r="B719" s="3"/>
    </row>
    <row r="720" spans="1:2" ht="12.75">
      <c r="A720" s="3"/>
      <c r="B720" s="3"/>
    </row>
    <row r="721" spans="1:2" ht="12.75">
      <c r="A721" s="3"/>
      <c r="B721" s="3"/>
    </row>
    <row r="722" spans="1:2" ht="12.75">
      <c r="A722" s="3"/>
      <c r="B722" s="3"/>
    </row>
    <row r="723" spans="1:2" ht="12.75">
      <c r="A723" s="3"/>
      <c r="B723" s="3"/>
    </row>
    <row r="724" spans="1:2" ht="12.75">
      <c r="A724" s="3"/>
      <c r="B724" s="3"/>
    </row>
    <row r="725" spans="1:2" ht="12.75">
      <c r="A725" s="3"/>
      <c r="B725" s="3"/>
    </row>
    <row r="726" spans="1:2" ht="12.75">
      <c r="A726" s="3"/>
      <c r="B726" s="3"/>
    </row>
    <row r="727" spans="1:2" ht="12.75">
      <c r="A727" s="3"/>
      <c r="B727" s="3"/>
    </row>
    <row r="728" spans="1:2" ht="12.75">
      <c r="A728" s="3"/>
      <c r="B728" s="3"/>
    </row>
    <row r="729" spans="1:2" ht="12.75">
      <c r="A729" s="3"/>
      <c r="B729" s="3"/>
    </row>
    <row r="730" spans="1:2" ht="12.75">
      <c r="A730" s="3"/>
      <c r="B730" s="3"/>
    </row>
    <row r="731" spans="1:2" ht="12.75">
      <c r="A731" s="3"/>
      <c r="B731" s="3"/>
    </row>
    <row r="732" spans="1:2" ht="12.75">
      <c r="A732" s="3"/>
      <c r="B732" s="3"/>
    </row>
    <row r="733" spans="1:2" ht="12.75">
      <c r="A733" s="3"/>
      <c r="B733" s="3"/>
    </row>
    <row r="734" spans="1:2" ht="12.75">
      <c r="A734" s="3"/>
      <c r="B734" s="3"/>
    </row>
    <row r="735" spans="1:2" ht="12.75">
      <c r="A735" s="3"/>
      <c r="B735" s="3"/>
    </row>
    <row r="736" spans="1:2" ht="12.75">
      <c r="A736" s="3"/>
      <c r="B736" s="3"/>
    </row>
    <row r="737" spans="1:2" ht="12.75">
      <c r="A737" s="3"/>
      <c r="B737" s="3"/>
    </row>
    <row r="738" spans="1:2" ht="12.75">
      <c r="A738" s="3"/>
      <c r="B738" s="3"/>
    </row>
    <row r="739" spans="1:2" ht="12.75">
      <c r="A739" s="3"/>
      <c r="B739" s="3"/>
    </row>
    <row r="740" spans="1:2" ht="12.75">
      <c r="A740" s="3"/>
      <c r="B740" s="3"/>
    </row>
    <row r="741" spans="1:2" ht="12.75">
      <c r="A741" s="3"/>
      <c r="B741" s="3"/>
    </row>
    <row r="742" spans="1:2" ht="12.75">
      <c r="A742" s="3"/>
      <c r="B742" s="3"/>
    </row>
    <row r="743" spans="1:2" ht="12.75">
      <c r="A743" s="3"/>
      <c r="B743" s="3"/>
    </row>
    <row r="744" spans="1:2" ht="12.75">
      <c r="A744" s="3"/>
      <c r="B744" s="3"/>
    </row>
    <row r="745" spans="1:2" ht="12.75">
      <c r="A745" s="3"/>
      <c r="B745" s="3"/>
    </row>
    <row r="746" spans="1:2" ht="12.75">
      <c r="A746" s="3"/>
      <c r="B746" s="3"/>
    </row>
    <row r="747" spans="1:2" ht="12.75">
      <c r="A747" s="3"/>
      <c r="B747" s="3"/>
    </row>
    <row r="748" spans="1:2" ht="12.75">
      <c r="A748" s="3"/>
      <c r="B748" s="3"/>
    </row>
    <row r="749" spans="1:2" ht="12.75">
      <c r="A749" s="3"/>
      <c r="B749" s="3"/>
    </row>
    <row r="750" spans="1:2" ht="12.75">
      <c r="A750" s="3"/>
      <c r="B750" s="3"/>
    </row>
    <row r="751" spans="1:2" ht="12.75">
      <c r="A751" s="3"/>
      <c r="B751" s="3"/>
    </row>
    <row r="752" spans="1:2" ht="12.75">
      <c r="A752" s="3"/>
      <c r="B752" s="3"/>
    </row>
    <row r="753" spans="1:2" ht="12.75">
      <c r="A753" s="3"/>
      <c r="B753" s="3"/>
    </row>
    <row r="754" spans="1:2" ht="12.75">
      <c r="A754" s="3"/>
      <c r="B754" s="3"/>
    </row>
    <row r="755" spans="1:2" ht="12.75">
      <c r="A755" s="3"/>
      <c r="B755" s="3"/>
    </row>
    <row r="756" spans="1:2" ht="12.75">
      <c r="A756" s="3"/>
      <c r="B756" s="3"/>
    </row>
    <row r="757" spans="1:2" ht="12.75">
      <c r="A757" s="3"/>
      <c r="B757" s="3"/>
    </row>
    <row r="758" spans="1:2" ht="12.75">
      <c r="A758" s="3"/>
      <c r="B758" s="3"/>
    </row>
    <row r="759" spans="1:2" ht="12.75">
      <c r="A759" s="3"/>
      <c r="B759" s="3"/>
    </row>
    <row r="760" spans="1:2" ht="12.75">
      <c r="A760" s="3"/>
      <c r="B760" s="3"/>
    </row>
    <row r="761" spans="1:2" ht="12.75">
      <c r="A761" s="3"/>
      <c r="B761" s="3"/>
    </row>
    <row r="762" spans="1:2" ht="12.75">
      <c r="A762" s="3"/>
      <c r="B762" s="3"/>
    </row>
    <row r="763" spans="1:2" ht="12.75">
      <c r="A763" s="3"/>
      <c r="B763" s="3"/>
    </row>
    <row r="764" spans="1:2" ht="12.75">
      <c r="A764" s="3"/>
      <c r="B764" s="3"/>
    </row>
    <row r="765" spans="1:2" ht="12.75">
      <c r="A765" s="3"/>
      <c r="B765" s="3"/>
    </row>
    <row r="766" spans="1:2" ht="12.75">
      <c r="A766" s="3"/>
      <c r="B766" s="3"/>
    </row>
    <row r="767" spans="1:2" ht="12.75">
      <c r="A767" s="3"/>
      <c r="B767" s="3"/>
    </row>
    <row r="768" spans="1:2" ht="12.75">
      <c r="A768" s="3"/>
      <c r="B768" s="3"/>
    </row>
    <row r="769" spans="1:2" ht="12.75">
      <c r="A769" s="3"/>
      <c r="B769" s="3"/>
    </row>
    <row r="770" spans="1:2" ht="12.75">
      <c r="A770" s="3"/>
      <c r="B770" s="3"/>
    </row>
    <row r="771" spans="1:2" ht="12.75">
      <c r="A771" s="3"/>
      <c r="B771" s="3"/>
    </row>
    <row r="772" spans="1:2" ht="12.75">
      <c r="A772" s="3"/>
      <c r="B772" s="3"/>
    </row>
    <row r="773" spans="1:2" ht="12.75">
      <c r="A773" s="3"/>
      <c r="B773" s="3"/>
    </row>
    <row r="774" spans="1:2" ht="12.75">
      <c r="A774" s="3"/>
      <c r="B774" s="3"/>
    </row>
    <row r="775" spans="1:2" ht="12.75">
      <c r="A775" s="3"/>
      <c r="B775" s="3"/>
    </row>
    <row r="776" spans="1:2" ht="12.75">
      <c r="A776" s="3"/>
      <c r="B776" s="3"/>
    </row>
    <row r="777" spans="1:2" ht="12.75">
      <c r="A777" s="3"/>
      <c r="B777" s="3"/>
    </row>
    <row r="778" spans="1:2" ht="12.75">
      <c r="A778" s="3"/>
      <c r="B778" s="3"/>
    </row>
    <row r="779" spans="1:2" ht="12.75">
      <c r="A779" s="3"/>
      <c r="B779" s="3"/>
    </row>
    <row r="780" spans="1:2" ht="12.75">
      <c r="A780" s="3"/>
      <c r="B780" s="3"/>
    </row>
    <row r="781" spans="1:2" ht="12.75">
      <c r="A781" s="3"/>
      <c r="B781" s="3"/>
    </row>
    <row r="782" spans="1:2" ht="12.75">
      <c r="A782" s="3"/>
      <c r="B782" s="3"/>
    </row>
    <row r="783" spans="1:2" ht="12.75">
      <c r="A783" s="3"/>
      <c r="B783" s="3"/>
    </row>
    <row r="784" spans="1:2" ht="12.75">
      <c r="A784" s="3"/>
      <c r="B784" s="3"/>
    </row>
    <row r="785" spans="1:2" ht="12.75">
      <c r="A785" s="3"/>
      <c r="B785" s="3"/>
    </row>
    <row r="786" spans="1:2" ht="12.75">
      <c r="A786" s="3"/>
      <c r="B786" s="3"/>
    </row>
    <row r="787" spans="1:2" ht="12.75">
      <c r="A787" s="3"/>
      <c r="B787" s="3"/>
    </row>
    <row r="788" spans="1:2" ht="12.75">
      <c r="A788" s="3"/>
      <c r="B788" s="3"/>
    </row>
    <row r="789" spans="1:2" ht="12.75">
      <c r="A789" s="3"/>
      <c r="B789" s="3"/>
    </row>
    <row r="790" spans="1:2" ht="12.75">
      <c r="A790" s="3"/>
      <c r="B790" s="3"/>
    </row>
    <row r="791" spans="1:2" ht="12.75">
      <c r="A791" s="3"/>
      <c r="B791" s="3"/>
    </row>
    <row r="792" spans="1:2" ht="12.75">
      <c r="A792" s="3"/>
      <c r="B792" s="3"/>
    </row>
    <row r="793" spans="1:2" ht="12.75">
      <c r="A793" s="3"/>
      <c r="B793" s="3"/>
    </row>
    <row r="794" spans="1:2" ht="12.75">
      <c r="A794" s="3"/>
      <c r="B794" s="3"/>
    </row>
    <row r="795" spans="1:2" ht="12.75">
      <c r="A795" s="3"/>
      <c r="B795" s="3"/>
    </row>
    <row r="796" spans="1:2" ht="12.75">
      <c r="A796" s="3"/>
      <c r="B796" s="3"/>
    </row>
    <row r="797" spans="1:2" ht="12.75">
      <c r="A797" s="3"/>
      <c r="B797" s="3"/>
    </row>
    <row r="798" spans="1:2" ht="12.75">
      <c r="A798" s="3"/>
      <c r="B798" s="3"/>
    </row>
    <row r="799" spans="1:2" ht="12.75">
      <c r="A799" s="3"/>
      <c r="B799" s="3"/>
    </row>
    <row r="800" spans="1:2" ht="12.75">
      <c r="A800" s="3"/>
      <c r="B800" s="3"/>
    </row>
    <row r="801" spans="1:2" ht="12.75">
      <c r="A801" s="3"/>
      <c r="B801" s="3"/>
    </row>
    <row r="802" spans="1:2" ht="12.75">
      <c r="A802" s="3"/>
      <c r="B802" s="3"/>
    </row>
    <row r="803" spans="1:2" ht="12.75">
      <c r="A803" s="3"/>
      <c r="B803" s="3"/>
    </row>
    <row r="804" spans="1:2" ht="12.75">
      <c r="A804" s="3"/>
      <c r="B804" s="3"/>
    </row>
    <row r="805" spans="1:2" ht="12.75">
      <c r="A805" s="3"/>
      <c r="B805" s="3"/>
    </row>
    <row r="806" spans="1:2" ht="12.75">
      <c r="A806" s="3"/>
      <c r="B806" s="3"/>
    </row>
    <row r="807" spans="1:2" ht="12.75">
      <c r="A807" s="3"/>
      <c r="B807" s="3"/>
    </row>
    <row r="808" spans="1:2" ht="12.75">
      <c r="A808" s="3"/>
      <c r="B808" s="3"/>
    </row>
    <row r="809" spans="1:2" ht="12.75">
      <c r="A809" s="3"/>
      <c r="B809" s="3"/>
    </row>
    <row r="810" spans="1:2" ht="12.75">
      <c r="A810" s="3"/>
      <c r="B810" s="3"/>
    </row>
    <row r="811" spans="1:2" ht="12.75">
      <c r="A811" s="3"/>
      <c r="B811" s="3"/>
    </row>
    <row r="812" spans="1:2" ht="12.75">
      <c r="A812" s="3"/>
      <c r="B812" s="3"/>
    </row>
    <row r="813" spans="1:2" ht="12.75">
      <c r="A813" s="3"/>
      <c r="B813" s="3"/>
    </row>
    <row r="814" spans="1:2" ht="12.75">
      <c r="A814" s="3"/>
      <c r="B814" s="3"/>
    </row>
    <row r="815" spans="1:2" ht="12.75">
      <c r="A815" s="3"/>
      <c r="B815" s="3"/>
    </row>
    <row r="816" spans="1:2" ht="12.75">
      <c r="A816" s="3"/>
      <c r="B816" s="3"/>
    </row>
    <row r="817" spans="1:2" ht="12.75">
      <c r="A817" s="3"/>
      <c r="B817" s="3"/>
    </row>
    <row r="818" spans="1:2" ht="12.75">
      <c r="A818" s="3"/>
      <c r="B818" s="3"/>
    </row>
    <row r="819" spans="1:2" ht="12.75">
      <c r="A819" s="3"/>
      <c r="B819" s="3"/>
    </row>
    <row r="820" spans="1:2" ht="12.75">
      <c r="A820" s="3"/>
      <c r="B820" s="3"/>
    </row>
    <row r="821" spans="1:2" ht="12.75">
      <c r="A821" s="3"/>
      <c r="B821" s="3"/>
    </row>
    <row r="822" spans="1:2" ht="12.75">
      <c r="A822" s="3"/>
      <c r="B822" s="3"/>
    </row>
    <row r="823" spans="1:2" ht="12.75">
      <c r="A823" s="3"/>
      <c r="B823" s="3"/>
    </row>
    <row r="824" spans="1:2" ht="12.75">
      <c r="A824" s="3"/>
      <c r="B824" s="3"/>
    </row>
    <row r="825" spans="1:2" ht="12.75">
      <c r="A825" s="3"/>
      <c r="B825" s="3"/>
    </row>
    <row r="826" spans="1:2" ht="12.75">
      <c r="A826" s="3"/>
      <c r="B826" s="3"/>
    </row>
    <row r="827" spans="1:2" ht="12.75">
      <c r="A827" s="3"/>
      <c r="B827" s="3"/>
    </row>
    <row r="828" spans="1:2" ht="12.75">
      <c r="A828" s="3"/>
      <c r="B828" s="3"/>
    </row>
    <row r="829" spans="1:2" ht="12.75">
      <c r="A829" s="3"/>
      <c r="B829" s="3"/>
    </row>
    <row r="830" spans="1:2" ht="12.75">
      <c r="A830" s="3"/>
      <c r="B830" s="3"/>
    </row>
    <row r="831" spans="1:2" ht="12.75">
      <c r="A831" s="3"/>
      <c r="B831" s="3"/>
    </row>
    <row r="832" spans="1:2" ht="12.75">
      <c r="A832" s="3"/>
      <c r="B832" s="3"/>
    </row>
    <row r="833" spans="1:2" ht="12.75">
      <c r="A833" s="3"/>
      <c r="B833" s="3"/>
    </row>
    <row r="834" spans="1:2" ht="12.75">
      <c r="A834" s="3"/>
      <c r="B834" s="3"/>
    </row>
    <row r="835" spans="1:2" ht="12.75">
      <c r="A835" s="3"/>
      <c r="B835" s="3"/>
    </row>
    <row r="836" spans="1:2" ht="12.75">
      <c r="A836" s="3"/>
      <c r="B836" s="3"/>
    </row>
    <row r="837" spans="1:2" ht="12.75">
      <c r="A837" s="3"/>
      <c r="B837" s="3"/>
    </row>
    <row r="838" spans="1:2" ht="12.75">
      <c r="A838" s="3"/>
      <c r="B838" s="3"/>
    </row>
    <row r="839" spans="1:2" ht="12.75">
      <c r="A839" s="3"/>
      <c r="B839" s="3"/>
    </row>
    <row r="840" spans="1:2" ht="12.75">
      <c r="A840" s="3"/>
      <c r="B840" s="3"/>
    </row>
    <row r="841" spans="1:2" ht="12.75">
      <c r="A841" s="3"/>
      <c r="B841" s="3"/>
    </row>
    <row r="842" spans="1:2" ht="12.75">
      <c r="A842" s="3"/>
      <c r="B842" s="3"/>
    </row>
    <row r="843" spans="1:2" ht="12.75">
      <c r="A843" s="3"/>
      <c r="B843" s="3"/>
    </row>
    <row r="844" spans="1:2" ht="12.75">
      <c r="A844" s="3"/>
      <c r="B844" s="3"/>
    </row>
    <row r="845" spans="1:2" ht="12.75">
      <c r="A845" s="3"/>
      <c r="B845" s="3"/>
    </row>
    <row r="846" spans="1:2" ht="12.75">
      <c r="A846" s="3"/>
      <c r="B846" s="3"/>
    </row>
    <row r="847" spans="1:2" ht="12.75">
      <c r="A847" s="3"/>
      <c r="B847" s="3"/>
    </row>
    <row r="848" spans="1:2" ht="12.75">
      <c r="A848" s="3"/>
      <c r="B848" s="3"/>
    </row>
    <row r="849" spans="1:2" ht="12.75">
      <c r="A849" s="3"/>
      <c r="B849" s="3"/>
    </row>
    <row r="850" spans="1:2" ht="12.75">
      <c r="A850" s="3"/>
      <c r="B850" s="3"/>
    </row>
    <row r="851" spans="1:2" ht="12.75">
      <c r="A851" s="3"/>
      <c r="B851" s="3"/>
    </row>
    <row r="852" spans="1:2" ht="12.75">
      <c r="A852" s="3"/>
      <c r="B852" s="3"/>
    </row>
    <row r="853" spans="1:2" ht="12.75">
      <c r="A853" s="3"/>
      <c r="B853" s="3"/>
    </row>
    <row r="854" spans="1:2" ht="12.75">
      <c r="A854" s="3"/>
      <c r="B854" s="3"/>
    </row>
    <row r="855" spans="1:2" ht="12.75">
      <c r="A855" s="3"/>
      <c r="B855" s="3"/>
    </row>
    <row r="856" spans="1:2" ht="12.75">
      <c r="A856" s="3"/>
      <c r="B856" s="3"/>
    </row>
    <row r="857" spans="1:2" ht="12.75">
      <c r="A857" s="3"/>
      <c r="B857" s="3"/>
    </row>
    <row r="858" spans="1:2" ht="12.75">
      <c r="A858" s="3"/>
      <c r="B858" s="3"/>
    </row>
    <row r="859" spans="1:2" ht="12.75">
      <c r="A859" s="3"/>
      <c r="B859" s="3"/>
    </row>
    <row r="860" spans="1:2" ht="12.75">
      <c r="A860" s="3"/>
      <c r="B860" s="3"/>
    </row>
    <row r="861" spans="1:2" ht="12.75">
      <c r="A861" s="3"/>
      <c r="B861" s="3"/>
    </row>
    <row r="862" spans="1:2" ht="12.75">
      <c r="A862" s="3"/>
      <c r="B862" s="3"/>
    </row>
    <row r="863" spans="1:2" ht="12.75">
      <c r="A863" s="3"/>
      <c r="B863" s="3"/>
    </row>
    <row r="864" spans="1:2" ht="12.75">
      <c r="A864" s="3"/>
      <c r="B864" s="3"/>
    </row>
    <row r="865" spans="1:2" ht="12.75">
      <c r="A865" s="3"/>
      <c r="B865" s="3"/>
    </row>
    <row r="866" spans="1:2" ht="12.75">
      <c r="A866" s="3"/>
      <c r="B866" s="3"/>
    </row>
    <row r="867" spans="1:2" ht="12.75">
      <c r="A867" s="3"/>
      <c r="B867" s="3"/>
    </row>
    <row r="868" spans="1:2" ht="12.75">
      <c r="A868" s="3"/>
      <c r="B868" s="3"/>
    </row>
    <row r="869" spans="1:2" ht="12.75">
      <c r="A869" s="3"/>
      <c r="B869" s="3"/>
    </row>
    <row r="870" spans="1:2" ht="12.75">
      <c r="A870" s="3"/>
      <c r="B870" s="3"/>
    </row>
    <row r="871" spans="1:2" ht="12.75">
      <c r="A871" s="3"/>
      <c r="B871" s="3"/>
    </row>
    <row r="872" spans="1:2" ht="12.75">
      <c r="A872" s="3"/>
      <c r="B872" s="3"/>
    </row>
    <row r="873" spans="1:2" ht="12.75">
      <c r="A873" s="3"/>
      <c r="B873" s="3"/>
    </row>
    <row r="874" spans="1:2" ht="12.75">
      <c r="A874" s="3"/>
      <c r="B874" s="3"/>
    </row>
    <row r="875" spans="1:2" ht="12.75">
      <c r="A875" s="3"/>
      <c r="B875" s="3"/>
    </row>
    <row r="876" spans="1:2" ht="12.75">
      <c r="A876" s="3"/>
      <c r="B876" s="3"/>
    </row>
    <row r="877" spans="1:2" ht="12.75">
      <c r="A877" s="3"/>
      <c r="B877" s="3"/>
    </row>
    <row r="878" spans="1:2" ht="12.75">
      <c r="A878" s="3"/>
      <c r="B878" s="3"/>
    </row>
    <row r="879" spans="1:2" ht="12.75">
      <c r="A879" s="3"/>
      <c r="B879" s="3"/>
    </row>
    <row r="880" spans="1:2" ht="12.75">
      <c r="A880" s="3"/>
      <c r="B880" s="3"/>
    </row>
    <row r="881" spans="1:2" ht="12.75">
      <c r="A881" s="3"/>
      <c r="B881" s="3"/>
    </row>
    <row r="882" spans="1:2" ht="12.75">
      <c r="A882" s="3"/>
      <c r="B882" s="3"/>
    </row>
    <row r="883" spans="1:2" ht="12.75">
      <c r="A883" s="3"/>
      <c r="B883" s="3"/>
    </row>
    <row r="884" spans="1:2" ht="12.75">
      <c r="A884" s="3"/>
      <c r="B884" s="3"/>
    </row>
    <row r="885" spans="1:2" ht="12.75">
      <c r="A885" s="3"/>
      <c r="B885" s="3"/>
    </row>
    <row r="886" spans="1:2" ht="12.75">
      <c r="A886" s="3"/>
      <c r="B886" s="3"/>
    </row>
    <row r="887" spans="1:2" ht="12.75">
      <c r="A887" s="3"/>
      <c r="B887" s="3"/>
    </row>
    <row r="888" spans="1:2" ht="12.75">
      <c r="A888" s="3"/>
      <c r="B888" s="3"/>
    </row>
    <row r="889" spans="1:2" ht="12.75">
      <c r="A889" s="3"/>
      <c r="B889" s="3"/>
    </row>
    <row r="890" spans="1:2" ht="12.75">
      <c r="A890" s="3"/>
      <c r="B890" s="3"/>
    </row>
    <row r="891" spans="1:2" ht="12.75">
      <c r="A891" s="3"/>
      <c r="B891" s="3"/>
    </row>
    <row r="892" spans="1:2" ht="12.75">
      <c r="A892" s="3"/>
      <c r="B892" s="3"/>
    </row>
    <row r="893" spans="1:2" ht="12.75">
      <c r="A893" s="3"/>
      <c r="B893" s="3"/>
    </row>
    <row r="894" spans="1:2" ht="12.75">
      <c r="A894" s="3"/>
      <c r="B894" s="3"/>
    </row>
    <row r="895" spans="1:2" ht="12.75">
      <c r="A895" s="3"/>
      <c r="B895" s="3"/>
    </row>
    <row r="896" spans="1:2" ht="12.75">
      <c r="A896" s="3"/>
      <c r="B896" s="3"/>
    </row>
    <row r="897" spans="1:2" ht="12.75">
      <c r="A897" s="3"/>
      <c r="B897" s="3"/>
    </row>
    <row r="898" spans="1:2" ht="12.75">
      <c r="A898" s="3"/>
      <c r="B898" s="3"/>
    </row>
    <row r="899" spans="1:2" ht="12.75">
      <c r="A899" s="3"/>
      <c r="B899" s="3"/>
    </row>
    <row r="900" spans="1:2" ht="12.75">
      <c r="A900" s="3"/>
      <c r="B900" s="3"/>
    </row>
    <row r="901" spans="1:2" ht="12.75">
      <c r="A901" s="3"/>
      <c r="B901" s="3"/>
    </row>
    <row r="902" spans="1:2" ht="12.75">
      <c r="A902" s="3"/>
      <c r="B902" s="3"/>
    </row>
    <row r="903" spans="1:2" ht="12.75">
      <c r="A903" s="3"/>
      <c r="B903" s="3"/>
    </row>
    <row r="904" spans="1:2" ht="12.75">
      <c r="A904" s="3"/>
      <c r="B904" s="3"/>
    </row>
    <row r="905" spans="1:2" ht="12.75">
      <c r="A905" s="3"/>
      <c r="B905" s="3"/>
    </row>
    <row r="906" spans="1:2" ht="12.75">
      <c r="A906" s="3"/>
      <c r="B906" s="3"/>
    </row>
    <row r="907" spans="1:2" ht="12.75">
      <c r="A907" s="3"/>
      <c r="B907" s="3"/>
    </row>
    <row r="908" spans="1:2" ht="12.75">
      <c r="A908" s="3"/>
      <c r="B908" s="3"/>
    </row>
    <row r="909" spans="1:2" ht="12.75">
      <c r="A909" s="3"/>
      <c r="B909" s="3"/>
    </row>
    <row r="910" spans="1:2" ht="12.75">
      <c r="A910" s="3"/>
      <c r="B910" s="3"/>
    </row>
    <row r="911" spans="1:2" ht="12.75">
      <c r="A911" s="3"/>
      <c r="B911" s="3"/>
    </row>
    <row r="912" spans="1:2" ht="12.75">
      <c r="A912" s="3"/>
      <c r="B912" s="3"/>
    </row>
    <row r="913" spans="1:2" ht="12.75">
      <c r="A913" s="3"/>
      <c r="B913" s="3"/>
    </row>
    <row r="914" spans="1:2" ht="12.75">
      <c r="A914" s="3"/>
      <c r="B914" s="3"/>
    </row>
    <row r="915" spans="1:2" ht="12.75">
      <c r="A915" s="3"/>
      <c r="B915" s="3"/>
    </row>
    <row r="916" spans="1:2" ht="12.75">
      <c r="A916" s="3"/>
      <c r="B916" s="3"/>
    </row>
    <row r="917" spans="1:2" ht="12.75">
      <c r="A917" s="3"/>
      <c r="B917" s="3"/>
    </row>
    <row r="918" spans="1:2" ht="12.75">
      <c r="A918" s="3"/>
      <c r="B918" s="3"/>
    </row>
    <row r="919" spans="1:2" ht="12.75">
      <c r="A919" s="3"/>
      <c r="B919" s="3"/>
    </row>
    <row r="920" spans="1:2" ht="12.75">
      <c r="A920" s="3"/>
      <c r="B920" s="3"/>
    </row>
    <row r="921" spans="1:2" ht="12.75">
      <c r="A921" s="3"/>
      <c r="B921" s="3"/>
    </row>
    <row r="922" spans="1:2" ht="12.75">
      <c r="A922" s="3"/>
      <c r="B922" s="3"/>
    </row>
    <row r="923" spans="1:2" ht="12.75">
      <c r="A923" s="3"/>
      <c r="B923" s="3"/>
    </row>
    <row r="924" spans="1:2" ht="12.75">
      <c r="A924" s="3"/>
      <c r="B924" s="3"/>
    </row>
    <row r="925" spans="1:2" ht="12.75">
      <c r="A925" s="3"/>
      <c r="B925" s="3"/>
    </row>
    <row r="926" spans="1:2" ht="12.75">
      <c r="A926" s="3"/>
      <c r="B926" s="3"/>
    </row>
    <row r="927" spans="1:2" ht="12.75">
      <c r="A927" s="3"/>
      <c r="B927" s="3"/>
    </row>
    <row r="928" spans="1:2" ht="12.75">
      <c r="A928" s="3"/>
      <c r="B928" s="3"/>
    </row>
    <row r="929" spans="1:2" ht="12.75">
      <c r="A929" s="3"/>
      <c r="B929" s="3"/>
    </row>
    <row r="930" spans="1:2" ht="12.75">
      <c r="A930" s="3"/>
      <c r="B930" s="3"/>
    </row>
    <row r="931" spans="1:2" ht="12.75">
      <c r="A931" s="3"/>
      <c r="B931" s="3"/>
    </row>
    <row r="932" spans="1:2" ht="12.75">
      <c r="A932" s="3"/>
      <c r="B932" s="3"/>
    </row>
    <row r="933" spans="1:2" ht="12.75">
      <c r="A933" s="3"/>
      <c r="B933" s="3"/>
    </row>
    <row r="934" spans="1:2" ht="12.75">
      <c r="A934" s="3"/>
      <c r="B934" s="3"/>
    </row>
    <row r="935" spans="1:2" ht="12.75">
      <c r="A935" s="3"/>
      <c r="B935" s="3"/>
    </row>
    <row r="936" spans="1:2" ht="12.75">
      <c r="A936" s="3"/>
      <c r="B936" s="3"/>
    </row>
    <row r="937" spans="1:2" ht="12.75">
      <c r="A937" s="3"/>
      <c r="B937" s="3"/>
    </row>
    <row r="938" spans="1:2" ht="12.75">
      <c r="A938" s="3"/>
      <c r="B938" s="3"/>
    </row>
    <row r="939" spans="1:2" ht="12.75">
      <c r="A939" s="3"/>
      <c r="B939" s="3"/>
    </row>
    <row r="940" spans="1:2" ht="12.75">
      <c r="A940" s="3"/>
      <c r="B940" s="3"/>
    </row>
    <row r="941" spans="1:2" ht="12.75">
      <c r="A941" s="3"/>
      <c r="B941" s="3"/>
    </row>
    <row r="942" spans="1:2" ht="12.75">
      <c r="A942" s="3"/>
      <c r="B942" s="3"/>
    </row>
    <row r="943" spans="1:2" ht="12.75">
      <c r="A943" s="3"/>
      <c r="B943" s="3"/>
    </row>
    <row r="944" spans="1:2" ht="12.75">
      <c r="A944" s="3"/>
      <c r="B944" s="3"/>
    </row>
    <row r="945" spans="1:2" ht="12.75">
      <c r="A945" s="3"/>
      <c r="B945" s="3"/>
    </row>
    <row r="946" spans="1:2" ht="12.75">
      <c r="A946" s="3"/>
      <c r="B946" s="3"/>
    </row>
    <row r="947" spans="1:2" ht="12.75">
      <c r="A947" s="3"/>
      <c r="B947" s="3"/>
    </row>
    <row r="948" spans="1:2" ht="12.75">
      <c r="A948" s="3"/>
      <c r="B948" s="3"/>
    </row>
    <row r="949" spans="1:2" ht="12.75">
      <c r="A949" s="3"/>
      <c r="B949" s="3"/>
    </row>
    <row r="950" spans="1:2" ht="12.75">
      <c r="A950" s="3"/>
      <c r="B950" s="3"/>
    </row>
    <row r="951" spans="1:2" ht="12.75">
      <c r="A951" s="3"/>
      <c r="B951" s="3"/>
    </row>
    <row r="952" spans="1:2" ht="12.75">
      <c r="A952" s="3"/>
      <c r="B952" s="3"/>
    </row>
    <row r="953" spans="1:2" ht="12.75">
      <c r="A953" s="3"/>
      <c r="B953" s="3"/>
    </row>
    <row r="954" spans="1:2" ht="12.75">
      <c r="A954" s="3"/>
      <c r="B954" s="3"/>
    </row>
    <row r="955" spans="1:2" ht="12.75">
      <c r="A955" s="3"/>
      <c r="B955" s="3"/>
    </row>
    <row r="956" spans="1:2" ht="12.75">
      <c r="A956" s="3"/>
      <c r="B956" s="3"/>
    </row>
    <row r="957" spans="1:2" ht="12.75">
      <c r="A957" s="3"/>
      <c r="B957" s="3"/>
    </row>
    <row r="958" spans="1:2" ht="12.75">
      <c r="A958" s="3"/>
      <c r="B958" s="3"/>
    </row>
    <row r="959" spans="1:2" ht="12.75">
      <c r="A959" s="3"/>
      <c r="B959" s="3"/>
    </row>
    <row r="960" spans="1:2" ht="12.75">
      <c r="A960" s="3"/>
      <c r="B960" s="3"/>
    </row>
    <row r="961" spans="1:2" ht="12.75">
      <c r="A961" s="3"/>
      <c r="B961" s="3"/>
    </row>
    <row r="962" spans="1:2" ht="12.75">
      <c r="A962" s="3"/>
      <c r="B962" s="3"/>
    </row>
    <row r="963" spans="1:2" ht="12.75">
      <c r="A963" s="3"/>
      <c r="B963" s="3"/>
    </row>
    <row r="964" spans="1:2" ht="12.75">
      <c r="A964" s="3"/>
      <c r="B964" s="3"/>
    </row>
    <row r="965" spans="1:2" ht="12.75">
      <c r="A965" s="3"/>
      <c r="B965" s="3"/>
    </row>
    <row r="966" spans="1:2" ht="12.75">
      <c r="A966" s="3"/>
      <c r="B966" s="3"/>
    </row>
    <row r="967" spans="1:2" ht="12.75">
      <c r="A967" s="3"/>
      <c r="B967" s="3"/>
    </row>
    <row r="968" spans="1:2" ht="12.75">
      <c r="A968" s="3"/>
      <c r="B968" s="3"/>
    </row>
    <row r="969" spans="1:2" ht="12.75">
      <c r="A969" s="3"/>
      <c r="B969" s="3"/>
    </row>
    <row r="970" spans="1:2" ht="12.75">
      <c r="A970" s="3"/>
      <c r="B970" s="3"/>
    </row>
    <row r="971" spans="1:2" ht="12.75">
      <c r="A971" s="3"/>
      <c r="B971" s="3"/>
    </row>
    <row r="972" spans="1:2" ht="12.75">
      <c r="A972" s="3"/>
      <c r="B972" s="3"/>
    </row>
    <row r="973" spans="1:2" ht="12.75">
      <c r="A973" s="3"/>
      <c r="B973" s="3"/>
    </row>
    <row r="974" spans="1:2" ht="12.75">
      <c r="A974" s="3"/>
      <c r="B974" s="3"/>
    </row>
    <row r="975" spans="1:2" ht="12.75">
      <c r="A975" s="3"/>
      <c r="B975" s="3"/>
    </row>
    <row r="976" spans="1:2" ht="12.75">
      <c r="A976" s="3"/>
      <c r="B976" s="3"/>
    </row>
    <row r="977" spans="1:2" ht="12.75">
      <c r="A977" s="3"/>
      <c r="B977" s="3"/>
    </row>
    <row r="978" spans="1:2" ht="12.75">
      <c r="A978" s="3"/>
      <c r="B978" s="3"/>
    </row>
    <row r="979" spans="1:2" ht="12.75">
      <c r="A979" s="3"/>
      <c r="B979" s="3"/>
    </row>
    <row r="980" spans="1:2" ht="12.75">
      <c r="A980" s="3"/>
      <c r="B980" s="3"/>
    </row>
    <row r="981" spans="1:2" ht="12.75">
      <c r="A981" s="3"/>
      <c r="B981" s="3"/>
    </row>
    <row r="982" spans="1:2" ht="12.75">
      <c r="A982" s="3"/>
      <c r="B982" s="3"/>
    </row>
    <row r="983" spans="1:2" ht="12.75">
      <c r="A983" s="3"/>
      <c r="B983" s="3"/>
    </row>
    <row r="984" spans="1:2" ht="12.75">
      <c r="A984" s="3"/>
      <c r="B984" s="3"/>
    </row>
    <row r="985" spans="1:2" ht="12.75">
      <c r="A985" s="3"/>
      <c r="B985" s="3"/>
    </row>
    <row r="986" spans="1:2" ht="12.75">
      <c r="A986" s="3"/>
      <c r="B986" s="3"/>
    </row>
    <row r="987" spans="1:2" ht="12.75">
      <c r="A987" s="3"/>
      <c r="B987" s="3"/>
    </row>
    <row r="988" spans="1:2" ht="12.75">
      <c r="A988" s="3"/>
      <c r="B988" s="3"/>
    </row>
    <row r="989" spans="1:2" ht="12.75">
      <c r="A989" s="3"/>
      <c r="B989" s="3"/>
    </row>
    <row r="990" spans="1:2" ht="12.75">
      <c r="A990" s="3"/>
      <c r="B990" s="3"/>
    </row>
    <row r="991" spans="1:2" ht="12.75">
      <c r="A991" s="3"/>
      <c r="B991" s="3"/>
    </row>
    <row r="992" spans="1:2" ht="12.75">
      <c r="A992" s="3"/>
      <c r="B992" s="3"/>
    </row>
    <row r="993" spans="1:2" ht="12.75">
      <c r="A993" s="3"/>
      <c r="B993" s="3"/>
    </row>
    <row r="994" spans="1:2" ht="12.75">
      <c r="A994" s="3"/>
      <c r="B994" s="3"/>
    </row>
    <row r="995" spans="1:2" ht="12.75">
      <c r="A995" s="3"/>
      <c r="B995" s="3"/>
    </row>
    <row r="996" spans="1:2" ht="12.75">
      <c r="A996" s="3"/>
      <c r="B996" s="3"/>
    </row>
    <row r="997" spans="1:2" ht="12.75">
      <c r="A997" s="3"/>
      <c r="B997" s="3"/>
    </row>
    <row r="998" spans="1:2" ht="12.75">
      <c r="A998" s="3"/>
      <c r="B998" s="3"/>
    </row>
    <row r="999" spans="1:2" ht="12.75">
      <c r="A999" s="3"/>
      <c r="B999" s="3"/>
    </row>
    <row r="1000" spans="1:2" ht="12.75">
      <c r="A1000" s="3"/>
      <c r="B1000" s="3"/>
    </row>
    <row r="1001" spans="1:2" ht="12.75">
      <c r="A1001" s="3"/>
      <c r="B1001" s="3"/>
    </row>
    <row r="1002" spans="1:2" ht="12.75">
      <c r="A1002" s="3"/>
      <c r="B1002" s="3"/>
    </row>
    <row r="1003" spans="1:2" ht="12.75">
      <c r="A1003" s="3"/>
      <c r="B1003" s="3"/>
    </row>
    <row r="1004" spans="1:2" ht="12.75">
      <c r="A1004" s="3"/>
      <c r="B1004" s="3"/>
    </row>
    <row r="1005" spans="1:2" ht="12.75">
      <c r="A1005" s="3"/>
      <c r="B1005" s="3"/>
    </row>
    <row r="1006" spans="1:2" ht="12.75">
      <c r="A1006" s="3"/>
      <c r="B1006" s="3"/>
    </row>
    <row r="1007" spans="1:2" ht="12.75">
      <c r="A1007" s="3"/>
      <c r="B1007" s="3"/>
    </row>
    <row r="1008" spans="1:2" ht="12.75">
      <c r="A1008" s="3"/>
      <c r="B1008" s="3"/>
    </row>
    <row r="1009" spans="1:2" ht="12.75">
      <c r="A1009" s="3"/>
      <c r="B1009" s="3"/>
    </row>
    <row r="1010" spans="1:2" ht="12.75">
      <c r="A1010" s="3"/>
      <c r="B1010" s="3"/>
    </row>
    <row r="1011" spans="1:2" ht="12.75">
      <c r="A1011" s="3"/>
      <c r="B1011" s="3"/>
    </row>
    <row r="1012" spans="1:2" ht="12.75">
      <c r="A1012" s="3"/>
      <c r="B1012" s="3"/>
    </row>
    <row r="1013" spans="1:2" ht="12.75">
      <c r="A1013" s="3"/>
      <c r="B1013" s="3"/>
    </row>
    <row r="1014" spans="1:2" ht="12.75">
      <c r="A1014" s="3"/>
      <c r="B1014" s="3"/>
    </row>
    <row r="1015" spans="1:2" ht="12.75">
      <c r="A1015" s="3"/>
      <c r="B1015" s="3"/>
    </row>
    <row r="1016" spans="1:2" ht="12.75">
      <c r="A1016" s="3"/>
      <c r="B1016" s="3"/>
    </row>
    <row r="1017" spans="1:2" ht="12.75">
      <c r="A1017" s="3"/>
      <c r="B1017" s="3"/>
    </row>
    <row r="1018" spans="1:2" ht="12.75">
      <c r="A1018" s="3"/>
      <c r="B1018" s="3"/>
    </row>
    <row r="1019" spans="1:2" ht="12.75">
      <c r="A1019" s="3"/>
      <c r="B1019" s="3"/>
    </row>
    <row r="1020" spans="1:2" ht="12.75">
      <c r="A1020" s="3"/>
      <c r="B1020" s="3"/>
    </row>
    <row r="1021" spans="1:2" ht="12.75">
      <c r="A1021" s="3"/>
      <c r="B1021" s="3"/>
    </row>
    <row r="1022" spans="1:2" ht="12.75">
      <c r="A1022" s="3"/>
      <c r="B1022" s="3"/>
    </row>
    <row r="1023" spans="1:2" ht="12.75">
      <c r="A1023" s="3"/>
      <c r="B1023" s="3"/>
    </row>
    <row r="1024" spans="1:2" ht="12.75">
      <c r="A1024" s="3"/>
      <c r="B1024" s="3"/>
    </row>
    <row r="1025" spans="1:2" ht="12.75">
      <c r="A1025" s="3"/>
      <c r="B1025" s="3"/>
    </row>
    <row r="1026" spans="1:2" ht="12.75">
      <c r="A1026" s="3"/>
      <c r="B1026" s="3"/>
    </row>
    <row r="1027" spans="1:2" ht="12.75">
      <c r="A1027" s="3"/>
      <c r="B1027" s="3"/>
    </row>
    <row r="1028" spans="1:2" ht="12.75">
      <c r="A1028" s="3"/>
      <c r="B1028" s="3"/>
    </row>
    <row r="1029" spans="1:2" ht="12.75">
      <c r="A1029" s="3"/>
      <c r="B1029" s="3"/>
    </row>
    <row r="1030" spans="1:2" ht="12.75">
      <c r="A1030" s="3"/>
      <c r="B1030" s="3"/>
    </row>
    <row r="1031" spans="1:2" ht="12.75">
      <c r="A1031" s="3"/>
      <c r="B1031" s="3"/>
    </row>
    <row r="1032" spans="1:2" ht="12.75">
      <c r="A1032" s="3"/>
      <c r="B1032" s="3"/>
    </row>
    <row r="1033" spans="1:2" ht="12.75">
      <c r="A1033" s="3"/>
      <c r="B1033" s="3"/>
    </row>
    <row r="1034" spans="1:2" ht="12.75">
      <c r="A1034" s="3"/>
      <c r="B1034" s="3"/>
    </row>
    <row r="1035" spans="1:2" ht="12.75">
      <c r="A1035" s="3"/>
      <c r="B1035" s="3"/>
    </row>
    <row r="1036" spans="1:2" ht="12.75">
      <c r="A1036" s="3"/>
      <c r="B1036" s="3"/>
    </row>
    <row r="1037" spans="1:2" ht="12.75">
      <c r="A1037" s="3"/>
      <c r="B1037" s="3"/>
    </row>
    <row r="1038" spans="1:2" ht="12.75">
      <c r="A1038" s="3"/>
      <c r="B1038" s="3"/>
    </row>
    <row r="1039" spans="1:2" ht="12.75">
      <c r="A1039" s="3"/>
      <c r="B1039" s="3"/>
    </row>
    <row r="1040" spans="1:2" ht="12.75">
      <c r="A1040" s="3"/>
      <c r="B1040" s="3"/>
    </row>
    <row r="1041" spans="1:2" ht="12.75">
      <c r="A1041" s="3"/>
      <c r="B1041" s="3"/>
    </row>
    <row r="1042" spans="1:2" ht="12.75">
      <c r="A1042" s="3"/>
      <c r="B1042" s="3"/>
    </row>
    <row r="1043" spans="1:2" ht="12.75">
      <c r="A1043" s="3"/>
      <c r="B1043" s="3"/>
    </row>
    <row r="1044" spans="1:2" ht="12.75">
      <c r="A1044" s="3"/>
      <c r="B1044" s="3"/>
    </row>
    <row r="1045" spans="1:2" ht="12.75">
      <c r="A1045" s="3"/>
      <c r="B1045" s="3"/>
    </row>
    <row r="1046" spans="1:2" ht="12.75">
      <c r="A1046" s="3"/>
      <c r="B1046" s="3"/>
    </row>
    <row r="1047" spans="1:2" ht="12.75">
      <c r="A1047" s="3"/>
      <c r="B1047" s="3"/>
    </row>
    <row r="1048" spans="1:2" ht="12.75">
      <c r="A1048" s="3"/>
      <c r="B1048" s="3"/>
    </row>
    <row r="1049" spans="1:2" ht="12.75">
      <c r="A1049" s="3"/>
      <c r="B1049" s="3"/>
    </row>
    <row r="1050" spans="1:2" ht="12.75">
      <c r="A1050" s="3"/>
      <c r="B1050" s="3"/>
    </row>
    <row r="1051" spans="1:2" ht="12.75">
      <c r="A1051" s="3"/>
      <c r="B1051" s="3"/>
    </row>
    <row r="1052" spans="1:2" ht="12.75">
      <c r="A1052" s="3"/>
      <c r="B1052" s="3"/>
    </row>
    <row r="1053" spans="1:2" ht="12.75">
      <c r="A1053" s="3"/>
      <c r="B1053" s="3"/>
    </row>
    <row r="1054" spans="1:2" ht="12.75">
      <c r="A1054" s="3"/>
      <c r="B1054" s="3"/>
    </row>
    <row r="1055" spans="1:2" ht="12.75">
      <c r="A1055" s="3"/>
      <c r="B1055" s="3"/>
    </row>
    <row r="1056" spans="1:2" ht="12.75">
      <c r="A1056" s="3"/>
      <c r="B1056" s="3"/>
    </row>
    <row r="1057" spans="1:2" ht="12.75">
      <c r="A1057" s="3"/>
      <c r="B1057" s="3"/>
    </row>
    <row r="1058" spans="1:2" ht="12.75">
      <c r="A1058" s="3"/>
      <c r="B1058" s="3"/>
    </row>
    <row r="1059" spans="1:2" ht="12.75">
      <c r="A1059" s="3"/>
      <c r="B1059" s="3"/>
    </row>
    <row r="1060" spans="1:2" ht="12.75">
      <c r="A1060" s="3"/>
      <c r="B1060" s="3"/>
    </row>
    <row r="1061" spans="1:2" ht="12.75">
      <c r="A1061" s="3"/>
      <c r="B1061" s="3"/>
    </row>
    <row r="1062" spans="1:2" ht="12.75">
      <c r="A1062" s="3"/>
      <c r="B1062" s="3"/>
    </row>
    <row r="1063" spans="1:2" ht="12.75">
      <c r="A1063" s="3"/>
      <c r="B1063" s="3"/>
    </row>
    <row r="1064" spans="1:2" ht="12.75">
      <c r="A1064" s="3"/>
      <c r="B1064" s="3"/>
    </row>
    <row r="1065" spans="1:2" ht="12.75">
      <c r="A1065" s="3"/>
      <c r="B1065" s="3"/>
    </row>
    <row r="1066" spans="1:2" ht="12.75">
      <c r="A1066" s="3"/>
      <c r="B1066" s="3"/>
    </row>
    <row r="1067" spans="1:2" ht="12.75">
      <c r="A1067" s="3"/>
      <c r="B1067" s="3"/>
    </row>
    <row r="1068" spans="1:2" ht="12.75">
      <c r="A1068" s="3"/>
      <c r="B1068" s="3"/>
    </row>
    <row r="1069" spans="1:2" ht="12.75">
      <c r="A1069" s="3"/>
      <c r="B1069" s="3"/>
    </row>
    <row r="1070" spans="1:2" ht="12.75">
      <c r="A1070" s="3"/>
      <c r="B1070" s="3"/>
    </row>
    <row r="1071" spans="1:2" ht="12.75">
      <c r="A1071" s="3"/>
      <c r="B1071" s="3"/>
    </row>
    <row r="1072" spans="1:2" ht="12.75">
      <c r="A1072" s="3"/>
      <c r="B1072" s="3"/>
    </row>
    <row r="1073" spans="1:2" ht="12.75">
      <c r="A1073" s="3"/>
      <c r="B1073" s="3"/>
    </row>
    <row r="1074" spans="1:2" ht="12.75">
      <c r="A1074" s="3"/>
      <c r="B1074" s="3"/>
    </row>
    <row r="1075" spans="1:2" ht="12.75">
      <c r="A1075" s="3"/>
      <c r="B1075" s="3"/>
    </row>
    <row r="1076" spans="1:2" ht="12.75">
      <c r="A1076" s="3"/>
      <c r="B1076" s="3"/>
    </row>
    <row r="1077" spans="1:2" ht="12.75">
      <c r="A1077" s="3"/>
      <c r="B1077" s="3"/>
    </row>
    <row r="1078" spans="1:2" ht="12.75">
      <c r="A1078" s="3"/>
      <c r="B1078" s="3"/>
    </row>
    <row r="1079" spans="1:2" ht="12.75">
      <c r="A1079" s="3"/>
      <c r="B1079" s="3"/>
    </row>
    <row r="1080" spans="1:2" ht="12.75">
      <c r="A1080" s="3"/>
      <c r="B1080" s="3"/>
    </row>
    <row r="1081" spans="1:2" ht="12.75">
      <c r="A1081" s="3"/>
      <c r="B1081" s="3"/>
    </row>
    <row r="1082" spans="1:2" ht="12.75">
      <c r="A1082" s="3"/>
      <c r="B1082" s="3"/>
    </row>
    <row r="1083" spans="1:2" ht="12.75">
      <c r="A1083" s="3"/>
      <c r="B1083" s="3"/>
    </row>
    <row r="1084" spans="1:2" ht="12.75">
      <c r="A1084" s="3"/>
      <c r="B1084" s="3"/>
    </row>
    <row r="1085" spans="1:2" ht="12.75">
      <c r="A1085" s="3"/>
      <c r="B1085" s="3"/>
    </row>
    <row r="1086" spans="1:2" ht="12.75">
      <c r="A1086" s="3"/>
      <c r="B1086" s="3"/>
    </row>
    <row r="1087" spans="1:2" ht="12.75">
      <c r="A1087" s="3"/>
      <c r="B1087" s="3"/>
    </row>
    <row r="1088" spans="1:2" ht="12.75">
      <c r="A1088" s="3"/>
      <c r="B1088" s="3"/>
    </row>
    <row r="1089" spans="1:2" ht="12.75">
      <c r="A1089" s="3"/>
      <c r="B1089" s="3"/>
    </row>
    <row r="1090" spans="1:2" ht="12.75">
      <c r="A1090" s="3"/>
      <c r="B1090" s="3"/>
    </row>
    <row r="1091" spans="1:2" ht="12.75">
      <c r="A1091" s="3"/>
      <c r="B1091" s="3"/>
    </row>
    <row r="1092" spans="1:2" ht="12.75">
      <c r="A1092" s="3"/>
      <c r="B1092" s="3"/>
    </row>
    <row r="1093" spans="1:2" ht="12.75">
      <c r="A1093" s="3"/>
      <c r="B1093" s="3"/>
    </row>
    <row r="1094" spans="1:2" ht="12.75">
      <c r="A1094" s="3"/>
      <c r="B1094" s="3"/>
    </row>
    <row r="1095" spans="1:2" ht="12.75">
      <c r="A1095" s="3"/>
      <c r="B1095" s="3"/>
    </row>
    <row r="1096" spans="1:2" ht="12.75">
      <c r="A1096" s="3"/>
      <c r="B1096" s="3"/>
    </row>
    <row r="1097" spans="1:2" ht="12.75">
      <c r="A1097" s="3"/>
      <c r="B1097" s="3"/>
    </row>
    <row r="1098" spans="1:2" ht="12.75">
      <c r="A1098" s="3"/>
      <c r="B1098" s="3"/>
    </row>
    <row r="1099" spans="1:2" ht="12.75">
      <c r="A1099" s="3"/>
      <c r="B1099" s="3"/>
    </row>
    <row r="1100" spans="1:2" ht="12.75">
      <c r="A1100" s="3"/>
      <c r="B1100" s="3"/>
    </row>
    <row r="1101" spans="1:2" ht="12.75">
      <c r="A1101" s="3"/>
      <c r="B1101" s="3"/>
    </row>
    <row r="1102" spans="1:2" ht="12.75">
      <c r="A1102" s="3"/>
      <c r="B1102" s="3"/>
    </row>
    <row r="1103" spans="1:2" ht="12.75">
      <c r="A1103" s="3"/>
      <c r="B1103" s="3"/>
    </row>
    <row r="1104" spans="1:2" ht="12.75">
      <c r="A1104" s="3"/>
      <c r="B1104" s="3"/>
    </row>
    <row r="1105" spans="1:2" ht="12.75">
      <c r="A1105" s="3"/>
      <c r="B1105" s="3"/>
    </row>
    <row r="1106" spans="1:2" ht="12.75">
      <c r="A1106" s="3"/>
      <c r="B1106" s="3"/>
    </row>
    <row r="1107" spans="1:2" ht="12.75">
      <c r="A1107" s="3"/>
      <c r="B1107" s="3"/>
    </row>
    <row r="1108" spans="1:2" ht="12.75">
      <c r="A1108" s="3"/>
      <c r="B1108" s="3"/>
    </row>
    <row r="1109" spans="1:2" ht="12.75">
      <c r="A1109" s="3"/>
      <c r="B1109" s="3"/>
    </row>
    <row r="1110" spans="1:2" ht="12.75">
      <c r="A1110" s="3"/>
      <c r="B1110" s="3"/>
    </row>
    <row r="1111" spans="1:2" ht="12.75">
      <c r="A1111" s="3"/>
      <c r="B1111" s="3"/>
    </row>
    <row r="1112" spans="1:2" ht="12.75">
      <c r="A1112" s="3"/>
      <c r="B1112" s="3"/>
    </row>
    <row r="1113" spans="1:2" ht="12.75">
      <c r="A1113" s="3"/>
      <c r="B1113" s="3"/>
    </row>
    <row r="1114" spans="1:2" ht="12.75">
      <c r="A1114" s="3"/>
      <c r="B1114" s="3"/>
    </row>
    <row r="1115" spans="1:2" ht="12.75">
      <c r="A1115" s="3"/>
      <c r="B1115" s="3"/>
    </row>
    <row r="1116" spans="1:2" ht="12.75">
      <c r="A1116" s="3"/>
      <c r="B1116" s="3"/>
    </row>
    <row r="1117" spans="1:2" ht="12.75">
      <c r="A1117" s="3"/>
      <c r="B1117" s="3"/>
    </row>
    <row r="1118" spans="1:2" ht="12.75">
      <c r="A1118" s="3"/>
      <c r="B1118" s="3"/>
    </row>
    <row r="1119" spans="1:2" ht="12.75">
      <c r="A1119" s="3"/>
      <c r="B1119" s="3"/>
    </row>
    <row r="1120" spans="1:2" ht="12.75">
      <c r="A1120" s="3"/>
      <c r="B1120" s="3"/>
    </row>
    <row r="1121" spans="1:2" ht="12.75">
      <c r="A1121" s="3"/>
      <c r="B1121" s="3"/>
    </row>
    <row r="1122" spans="1:2" ht="12.75">
      <c r="A1122" s="3"/>
      <c r="B1122" s="3"/>
    </row>
    <row r="1123" spans="1:2" ht="12.75">
      <c r="A1123" s="3"/>
      <c r="B1123" s="3"/>
    </row>
    <row r="1124" spans="1:2" ht="12.75">
      <c r="A1124" s="3"/>
      <c r="B1124" s="3"/>
    </row>
    <row r="1125" spans="1:2" ht="12.75">
      <c r="A1125" s="3"/>
      <c r="B1125" s="3"/>
    </row>
    <row r="1126" spans="1:2" ht="12.75">
      <c r="A1126" s="3"/>
      <c r="B1126" s="3"/>
    </row>
    <row r="1127" spans="1:2" ht="12.75">
      <c r="A1127" s="3"/>
      <c r="B1127" s="3"/>
    </row>
    <row r="1128" spans="1:2" ht="12.75">
      <c r="A1128" s="3"/>
      <c r="B1128" s="3"/>
    </row>
    <row r="1129" spans="1:2" ht="12.75">
      <c r="A1129" s="3"/>
      <c r="B1129" s="3"/>
    </row>
    <row r="1130" spans="1:2" ht="12.75">
      <c r="A1130" s="3"/>
      <c r="B1130" s="3"/>
    </row>
    <row r="1131" spans="1:2" ht="12.75">
      <c r="A1131" s="3"/>
      <c r="B1131" s="3"/>
    </row>
    <row r="1132" spans="1:2" ht="12.75">
      <c r="A1132" s="3"/>
      <c r="B1132" s="3"/>
    </row>
    <row r="1133" spans="1:2" ht="12.75">
      <c r="A1133" s="3"/>
      <c r="B1133" s="3"/>
    </row>
    <row r="1134" spans="1:2" ht="12.75">
      <c r="A1134" s="3"/>
      <c r="B1134" s="3"/>
    </row>
    <row r="1135" spans="1:2" ht="12.75">
      <c r="A1135" s="3"/>
      <c r="B1135" s="3"/>
    </row>
    <row r="1136" spans="1:2" ht="12.75">
      <c r="A1136" s="3"/>
      <c r="B1136" s="3"/>
    </row>
    <row r="1137" spans="1:2" ht="12.75">
      <c r="A1137" s="3"/>
      <c r="B1137" s="3"/>
    </row>
    <row r="1138" spans="1:2" ht="12.75">
      <c r="A1138" s="3"/>
      <c r="B1138" s="3"/>
    </row>
    <row r="1139" spans="1:2" ht="12.75">
      <c r="A1139" s="3"/>
      <c r="B1139" s="3"/>
    </row>
    <row r="1140" spans="1:2" ht="12.75">
      <c r="A1140" s="3"/>
      <c r="B1140" s="3"/>
    </row>
    <row r="1141" spans="1:2" ht="12.75">
      <c r="A1141" s="3"/>
      <c r="B1141" s="3"/>
    </row>
    <row r="1142" spans="1:2" ht="12.75">
      <c r="A1142" s="3"/>
      <c r="B1142" s="3"/>
    </row>
    <row r="1143" spans="1:2" ht="12.75">
      <c r="A1143" s="3"/>
      <c r="B1143" s="3"/>
    </row>
    <row r="1144" spans="1:2" ht="12.75">
      <c r="A1144" s="3"/>
      <c r="B1144" s="3"/>
    </row>
    <row r="1145" spans="1:2" ht="12.75">
      <c r="A1145" s="3"/>
      <c r="B1145" s="3"/>
    </row>
    <row r="1146" spans="1:2" ht="12.75">
      <c r="A1146" s="3"/>
      <c r="B1146" s="3"/>
    </row>
    <row r="1147" spans="1:2" ht="12.75">
      <c r="A1147" s="3"/>
      <c r="B1147" s="3"/>
    </row>
    <row r="1148" spans="1:2" ht="12.75">
      <c r="A1148" s="3"/>
      <c r="B1148" s="3"/>
    </row>
    <row r="1149" spans="1:2" ht="12.75">
      <c r="A1149" s="3"/>
      <c r="B1149" s="3"/>
    </row>
    <row r="1150" spans="1:2" ht="12.75">
      <c r="A1150" s="3"/>
      <c r="B1150" s="3"/>
    </row>
    <row r="1151" spans="1:2" ht="12.75">
      <c r="A1151" s="3"/>
      <c r="B1151" s="3"/>
    </row>
    <row r="1152" spans="1:2" ht="12.75">
      <c r="A1152" s="3"/>
      <c r="B1152" s="3"/>
    </row>
    <row r="1153" spans="1:2" ht="12.75">
      <c r="A1153" s="3"/>
      <c r="B1153" s="3"/>
    </row>
    <row r="1154" spans="1:2" ht="12.75">
      <c r="A1154" s="3"/>
      <c r="B1154" s="3"/>
    </row>
    <row r="1155" spans="1:2" ht="12.75">
      <c r="A1155" s="3"/>
      <c r="B1155" s="3"/>
    </row>
    <row r="1156" spans="1:2" ht="12.75">
      <c r="A1156" s="3"/>
      <c r="B1156" s="3"/>
    </row>
    <row r="1157" spans="1:2" ht="12.75">
      <c r="A1157" s="3"/>
      <c r="B1157" s="3"/>
    </row>
    <row r="1158" spans="1:2" ht="12.75">
      <c r="A1158" s="3"/>
      <c r="B1158" s="3"/>
    </row>
    <row r="1159" spans="1:2" ht="12.75">
      <c r="A1159" s="3"/>
      <c r="B1159" s="3"/>
    </row>
    <row r="1160" spans="1:2" ht="12.75">
      <c r="A1160" s="3"/>
      <c r="B1160" s="3"/>
    </row>
    <row r="1161" spans="1:2" ht="12.75">
      <c r="A1161" s="3"/>
      <c r="B1161" s="3"/>
    </row>
    <row r="1162" spans="1:2" ht="12.75">
      <c r="A1162" s="3"/>
      <c r="B1162" s="3"/>
    </row>
    <row r="1163" spans="1:2" ht="12.75">
      <c r="A1163" s="3"/>
      <c r="B1163" s="3"/>
    </row>
    <row r="1164" spans="1:2" ht="12.75">
      <c r="A1164" s="3"/>
      <c r="B1164" s="3"/>
    </row>
    <row r="1165" spans="1:2" ht="12.75">
      <c r="A1165" s="3"/>
      <c r="B1165" s="3"/>
    </row>
    <row r="1166" spans="1:2" ht="12.75">
      <c r="A1166" s="3"/>
      <c r="B1166" s="3"/>
    </row>
    <row r="1167" spans="1:2" ht="12.75">
      <c r="A1167" s="3"/>
      <c r="B1167" s="3"/>
    </row>
    <row r="1168" spans="1:2" ht="12.75">
      <c r="A1168" s="3"/>
      <c r="B1168" s="3"/>
    </row>
    <row r="1169" spans="1:2" ht="12.75">
      <c r="A1169" s="3"/>
      <c r="B1169" s="3"/>
    </row>
    <row r="1170" spans="1:2" ht="12.75">
      <c r="A1170" s="3"/>
      <c r="B1170" s="3"/>
    </row>
    <row r="1171" spans="1:2" ht="12.75">
      <c r="A1171" s="3"/>
      <c r="B1171" s="3"/>
    </row>
    <row r="1172" spans="1:2" ht="12.75">
      <c r="A1172" s="3"/>
      <c r="B1172" s="3"/>
    </row>
    <row r="1173" spans="1:2" ht="12.75">
      <c r="A1173" s="3"/>
      <c r="B1173" s="3"/>
    </row>
    <row r="1174" spans="1:2" ht="12.75">
      <c r="A1174" s="3"/>
      <c r="B1174" s="3"/>
    </row>
    <row r="1175" spans="1:2" ht="12.75">
      <c r="A1175" s="3"/>
      <c r="B1175" s="3"/>
    </row>
    <row r="1176" spans="1:2" ht="12.75">
      <c r="A1176" s="3"/>
      <c r="B1176" s="3"/>
    </row>
    <row r="1177" spans="1:2" ht="12.75">
      <c r="A1177" s="3"/>
      <c r="B1177" s="3"/>
    </row>
    <row r="1178" spans="1:2" ht="12.75">
      <c r="A1178" s="3"/>
      <c r="B1178" s="3"/>
    </row>
    <row r="1179" spans="1:2" ht="12.75">
      <c r="A1179" s="3"/>
      <c r="B1179" s="3"/>
    </row>
    <row r="1180" spans="1:2" ht="12.75">
      <c r="A1180" s="3"/>
      <c r="B1180" s="3"/>
    </row>
    <row r="1181" spans="1:2" ht="12.75">
      <c r="A1181" s="3"/>
      <c r="B1181" s="3"/>
    </row>
    <row r="1182" spans="1:2" ht="12.75">
      <c r="A1182" s="3"/>
      <c r="B1182" s="3"/>
    </row>
    <row r="1183" spans="1:2" ht="12.75">
      <c r="A1183" s="3"/>
      <c r="B1183" s="3"/>
    </row>
    <row r="1184" spans="1:2" ht="12.75">
      <c r="A1184" s="3"/>
      <c r="B1184" s="3"/>
    </row>
    <row r="1185" spans="1:2" ht="12.75">
      <c r="A1185" s="3"/>
      <c r="B1185" s="3"/>
    </row>
    <row r="1186" spans="1:2" ht="12.75">
      <c r="A1186" s="3"/>
      <c r="B1186" s="3"/>
    </row>
    <row r="1187" spans="1:2" ht="12.75">
      <c r="A1187" s="3"/>
      <c r="B1187" s="3"/>
    </row>
    <row r="1188" spans="1:2" ht="12.75">
      <c r="A1188" s="3"/>
      <c r="B1188" s="3"/>
    </row>
    <row r="1189" spans="1:2" ht="12.75">
      <c r="A1189" s="3"/>
      <c r="B1189" s="3"/>
    </row>
    <row r="1190" spans="1:2" ht="12.75">
      <c r="A1190" s="3"/>
      <c r="B1190" s="3"/>
    </row>
    <row r="1191" spans="1:2" ht="12.75">
      <c r="A1191" s="3"/>
      <c r="B1191" s="3"/>
    </row>
    <row r="1192" spans="1:2" ht="12.75">
      <c r="A1192" s="3"/>
      <c r="B1192" s="3"/>
    </row>
    <row r="1193" spans="1:2" ht="12.75">
      <c r="A1193" s="3"/>
      <c r="B1193" s="3"/>
    </row>
    <row r="1194" spans="1:2" ht="12.75">
      <c r="A1194" s="3"/>
      <c r="B1194" s="3"/>
    </row>
    <row r="1195" spans="1:2" ht="12.75">
      <c r="A1195" s="3"/>
      <c r="B1195" s="3"/>
    </row>
    <row r="1196" spans="1:2" ht="12.75">
      <c r="A1196" s="3"/>
      <c r="B1196" s="3"/>
    </row>
    <row r="1197" spans="1:2" ht="12.75">
      <c r="A1197" s="3"/>
      <c r="B1197" s="3"/>
    </row>
    <row r="1198" spans="1:2" ht="12.75">
      <c r="A1198" s="3"/>
      <c r="B1198" s="3"/>
    </row>
    <row r="1199" spans="1:2" ht="12.75">
      <c r="A1199" s="3"/>
      <c r="B1199" s="3"/>
    </row>
    <row r="1200" spans="1:2" ht="12.75">
      <c r="A1200" s="3"/>
      <c r="B1200" s="3"/>
    </row>
    <row r="1201" spans="1:2" ht="12.75">
      <c r="A1201" s="3"/>
      <c r="B1201" s="3"/>
    </row>
    <row r="1202" spans="1:2" ht="12.75">
      <c r="A1202" s="3"/>
      <c r="B1202" s="3"/>
    </row>
    <row r="1203" spans="1:2" ht="12.75">
      <c r="A1203" s="3"/>
      <c r="B1203" s="3"/>
    </row>
    <row r="1204" spans="1:2" ht="12.75">
      <c r="A1204" s="3"/>
      <c r="B1204" s="3"/>
    </row>
    <row r="1205" spans="1:2" ht="12.75">
      <c r="A1205" s="3"/>
      <c r="B1205" s="3"/>
    </row>
    <row r="1206" spans="1:2" ht="12.75">
      <c r="A1206" s="3"/>
      <c r="B1206" s="3"/>
    </row>
    <row r="1207" spans="1:2" ht="12.75">
      <c r="A1207" s="3"/>
      <c r="B1207" s="3"/>
    </row>
    <row r="1208" spans="1:2" ht="12.75">
      <c r="A1208" s="3"/>
      <c r="B1208" s="3"/>
    </row>
    <row r="1209" spans="1:2" ht="12.75">
      <c r="A1209" s="3"/>
      <c r="B1209" s="3"/>
    </row>
    <row r="1210" spans="1:2" ht="12.75">
      <c r="A1210" s="3"/>
      <c r="B1210" s="3"/>
    </row>
    <row r="1211" spans="1:2" ht="12.75">
      <c r="A1211" s="3"/>
      <c r="B1211" s="3"/>
    </row>
    <row r="1212" spans="1:2" ht="12.75">
      <c r="A1212" s="3"/>
      <c r="B1212" s="3"/>
    </row>
    <row r="1213" spans="1:2" ht="12.75">
      <c r="A1213" s="3"/>
      <c r="B1213" s="3"/>
    </row>
    <row r="1214" spans="1:2" ht="12.75">
      <c r="A1214" s="3"/>
      <c r="B1214" s="3"/>
    </row>
    <row r="1215" spans="1:2" ht="12.75">
      <c r="A1215" s="3"/>
      <c r="B1215" s="3"/>
    </row>
    <row r="1216" spans="1:2" ht="12.75">
      <c r="A1216" s="3"/>
      <c r="B1216" s="3"/>
    </row>
    <row r="1217" spans="1:2" ht="12.75">
      <c r="A1217" s="3"/>
      <c r="B1217" s="3"/>
    </row>
    <row r="1218" spans="1:2" ht="12.75">
      <c r="A1218" s="3"/>
      <c r="B1218" s="3"/>
    </row>
    <row r="1219" spans="1:2" ht="12.75">
      <c r="A1219" s="3"/>
      <c r="B1219" s="3"/>
    </row>
    <row r="1220" spans="1:2" ht="12.75">
      <c r="A1220" s="3"/>
      <c r="B1220" s="3"/>
    </row>
    <row r="1221" spans="1:2" ht="12.75">
      <c r="A1221" s="3"/>
      <c r="B1221" s="3"/>
    </row>
    <row r="1222" spans="1:2" ht="12.75">
      <c r="A1222" s="3"/>
      <c r="B1222" s="3"/>
    </row>
    <row r="1223" spans="1:2" ht="12.75">
      <c r="A1223" s="3"/>
      <c r="B1223" s="3"/>
    </row>
    <row r="1224" spans="1:2" ht="12.75">
      <c r="A1224" s="3"/>
      <c r="B1224" s="3"/>
    </row>
    <row r="1225" spans="1:2" ht="12.75">
      <c r="A1225" s="3"/>
      <c r="B1225" s="3"/>
    </row>
    <row r="1226" spans="1:2" ht="12.75">
      <c r="A1226" s="3"/>
      <c r="B1226" s="3"/>
    </row>
    <row r="1227" spans="1:2" ht="12.75">
      <c r="A1227" s="3"/>
      <c r="B1227" s="3"/>
    </row>
    <row r="1228" spans="1:2" ht="12.75">
      <c r="A1228" s="3"/>
      <c r="B1228" s="3"/>
    </row>
    <row r="1229" spans="1:2" ht="12.75">
      <c r="A1229" s="3"/>
      <c r="B1229" s="3"/>
    </row>
    <row r="1230" spans="1:2" ht="12.75">
      <c r="A1230" s="3"/>
      <c r="B1230" s="3"/>
    </row>
    <row r="1231" spans="1:2" ht="12.75">
      <c r="A1231" s="3"/>
      <c r="B1231" s="3"/>
    </row>
    <row r="1232" spans="1:2" ht="12.75">
      <c r="A1232" s="3"/>
      <c r="B1232" s="3"/>
    </row>
    <row r="1233" spans="1:2" ht="12.75">
      <c r="A1233" s="3"/>
      <c r="B1233" s="3"/>
    </row>
    <row r="1234" spans="1:2" ht="12.75">
      <c r="A1234" s="3"/>
      <c r="B1234" s="3"/>
    </row>
    <row r="1235" spans="1:2" ht="12.75">
      <c r="A1235" s="3"/>
      <c r="B1235" s="3"/>
    </row>
    <row r="1236" spans="1:2" ht="12.75">
      <c r="A1236" s="3"/>
      <c r="B1236" s="3"/>
    </row>
    <row r="1237" spans="1:2" ht="12.75">
      <c r="A1237" s="3"/>
      <c r="B1237" s="3"/>
    </row>
    <row r="1238" spans="1:2" ht="12.75">
      <c r="A1238" s="3"/>
      <c r="B1238" s="3"/>
    </row>
    <row r="1239" spans="1:2" ht="12.75">
      <c r="A1239" s="3"/>
      <c r="B1239" s="3"/>
    </row>
    <row r="1240" spans="1:2" ht="12.75">
      <c r="A1240" s="3"/>
      <c r="B1240" s="3"/>
    </row>
    <row r="1241" spans="1:2" ht="12.75">
      <c r="A1241" s="3"/>
      <c r="B1241" s="3"/>
    </row>
    <row r="1242" spans="1:2" ht="12.75">
      <c r="A1242" s="3"/>
      <c r="B1242" s="3"/>
    </row>
    <row r="1243" spans="1:2" ht="12.75">
      <c r="A1243" s="3"/>
      <c r="B1243" s="3"/>
    </row>
    <row r="1244" spans="1:2" ht="12.75">
      <c r="A1244" s="3"/>
      <c r="B1244" s="3"/>
    </row>
    <row r="1245" spans="1:2" ht="12.75">
      <c r="A1245" s="3"/>
      <c r="B1245" s="3"/>
    </row>
    <row r="1246" spans="1:2" ht="12.75">
      <c r="A1246" s="3"/>
      <c r="B1246" s="3"/>
    </row>
    <row r="1247" spans="1:2" ht="12.75">
      <c r="A1247" s="3"/>
      <c r="B1247" s="3"/>
    </row>
    <row r="1248" spans="1:2" ht="12.75">
      <c r="A1248" s="3"/>
      <c r="B1248" s="3"/>
    </row>
    <row r="1249" spans="1:2" ht="12.75">
      <c r="A1249" s="3"/>
      <c r="B1249" s="3"/>
    </row>
    <row r="1250" spans="1:2" ht="12.75">
      <c r="A1250" s="3"/>
      <c r="B1250" s="3"/>
    </row>
    <row r="1251" spans="1:2" ht="12.75">
      <c r="A1251" s="3"/>
      <c r="B1251" s="3"/>
    </row>
    <row r="1252" spans="1:2" ht="12.75">
      <c r="A1252" s="3"/>
      <c r="B1252" s="3"/>
    </row>
    <row r="1253" spans="1:2" ht="12.75">
      <c r="A1253" s="3"/>
      <c r="B1253" s="3"/>
    </row>
    <row r="1254" spans="1:2" ht="12.75">
      <c r="A1254" s="3"/>
      <c r="B1254" s="3"/>
    </row>
    <row r="1255" spans="1:2" ht="12.75">
      <c r="A1255" s="3"/>
      <c r="B1255" s="3"/>
    </row>
    <row r="1256" spans="1:2" ht="12.75">
      <c r="A1256" s="3"/>
      <c r="B1256" s="3"/>
    </row>
    <row r="1257" spans="1:2" ht="12.75">
      <c r="A1257" s="3"/>
      <c r="B1257" s="3"/>
    </row>
    <row r="1258" spans="1:2" ht="12.75">
      <c r="A1258" s="3"/>
      <c r="B1258" s="3"/>
    </row>
    <row r="1259" spans="1:2" ht="12.75">
      <c r="A1259" s="3"/>
      <c r="B1259" s="3"/>
    </row>
    <row r="1260" spans="1:2" ht="12.75">
      <c r="A1260" s="3"/>
      <c r="B1260" s="3"/>
    </row>
    <row r="1261" spans="1:2" ht="12.75">
      <c r="A1261" s="3"/>
      <c r="B1261" s="3"/>
    </row>
    <row r="1262" spans="1:2" ht="12.75">
      <c r="A1262" s="3"/>
      <c r="B1262" s="3"/>
    </row>
    <row r="1263" spans="1:2" ht="12.75">
      <c r="A1263" s="3"/>
      <c r="B1263" s="3"/>
    </row>
    <row r="1264" spans="1:2" ht="12.75">
      <c r="A1264" s="3"/>
      <c r="B1264" s="3"/>
    </row>
    <row r="1265" spans="1:2" ht="12.75">
      <c r="A1265" s="3"/>
      <c r="B1265" s="3"/>
    </row>
    <row r="1266" spans="1:2" ht="12.75">
      <c r="A1266" s="3"/>
      <c r="B1266" s="3"/>
    </row>
    <row r="1267" spans="1:2" ht="12.75">
      <c r="A1267" s="3"/>
      <c r="B1267" s="3"/>
    </row>
    <row r="1268" spans="1:2" ht="12.75">
      <c r="A1268" s="3"/>
      <c r="B1268" s="3"/>
    </row>
    <row r="1269" spans="1:2" ht="12.75">
      <c r="A1269" s="3"/>
      <c r="B1269" s="3"/>
    </row>
    <row r="1270" spans="1:2" ht="12.75">
      <c r="A1270" s="3"/>
      <c r="B1270" s="3"/>
    </row>
    <row r="1271" spans="1:2" ht="12.75">
      <c r="A1271" s="3"/>
      <c r="B1271" s="3"/>
    </row>
    <row r="1272" spans="1:2" ht="12.75">
      <c r="A1272" s="3"/>
      <c r="B1272" s="3"/>
    </row>
    <row r="1273" spans="1:2" ht="12.75">
      <c r="A1273" s="3"/>
      <c r="B1273" s="3"/>
    </row>
    <row r="1274" spans="1:2" ht="12.75">
      <c r="A1274" s="3"/>
      <c r="B1274" s="3"/>
    </row>
    <row r="1275" spans="1:2" ht="12.75">
      <c r="A1275" s="3"/>
      <c r="B1275" s="3"/>
    </row>
    <row r="1276" spans="1:2" ht="12.75">
      <c r="A1276" s="3"/>
      <c r="B1276" s="3"/>
    </row>
    <row r="1277" spans="1:2" ht="12.75">
      <c r="A1277" s="3"/>
      <c r="B1277" s="3"/>
    </row>
    <row r="1278" spans="1:2" ht="12.75">
      <c r="A1278" s="3"/>
      <c r="B1278" s="3"/>
    </row>
    <row r="1279" spans="1:2" ht="12.75">
      <c r="A1279" s="3"/>
      <c r="B1279" s="3"/>
    </row>
    <row r="1280" spans="1:2" ht="12.75">
      <c r="A1280" s="3"/>
      <c r="B1280" s="3"/>
    </row>
    <row r="1281" spans="1:2" ht="12.75">
      <c r="A1281" s="3"/>
      <c r="B1281" s="3"/>
    </row>
    <row r="1282" spans="1:2" ht="12.75">
      <c r="A1282" s="3"/>
      <c r="B1282" s="3"/>
    </row>
    <row r="1283" spans="1:2" ht="12.75">
      <c r="A1283" s="3"/>
      <c r="B1283" s="3"/>
    </row>
    <row r="1284" spans="1:2" ht="12.75">
      <c r="A1284" s="3"/>
      <c r="B1284" s="3"/>
    </row>
    <row r="1285" spans="1:2" ht="12.75">
      <c r="A1285" s="3"/>
      <c r="B1285" s="3"/>
    </row>
    <row r="1286" spans="1:2" ht="12.75">
      <c r="A1286" s="3"/>
      <c r="B1286" s="3"/>
    </row>
    <row r="1287" spans="1:2" ht="12.75">
      <c r="A1287" s="3"/>
      <c r="B1287" s="3"/>
    </row>
    <row r="1288" spans="1:2" ht="12.75">
      <c r="A1288" s="3"/>
      <c r="B1288" s="3"/>
    </row>
    <row r="1289" spans="1:2" ht="12.75">
      <c r="A1289" s="3"/>
      <c r="B1289" s="3"/>
    </row>
    <row r="1290" spans="1:2" ht="12.75">
      <c r="A1290" s="3"/>
      <c r="B1290" s="3"/>
    </row>
    <row r="1291" spans="1:2" ht="12.75">
      <c r="A1291" s="3"/>
      <c r="B1291" s="3"/>
    </row>
    <row r="1292" spans="1:2" ht="12.75">
      <c r="A1292" s="3"/>
      <c r="B1292" s="3"/>
    </row>
    <row r="1293" spans="1:2" ht="12.75">
      <c r="A1293" s="3"/>
      <c r="B1293" s="3"/>
    </row>
    <row r="1294" spans="1:2" ht="12.75">
      <c r="A1294" s="3"/>
      <c r="B1294" s="3"/>
    </row>
    <row r="1295" spans="1:2" ht="12.75">
      <c r="A1295" s="3"/>
      <c r="B1295" s="3"/>
    </row>
    <row r="1296" spans="1:2" ht="12.75">
      <c r="A1296" s="3"/>
      <c r="B1296" s="3"/>
    </row>
    <row r="1297" spans="1:2" ht="12.75">
      <c r="A1297" s="3"/>
      <c r="B1297" s="3"/>
    </row>
    <row r="1298" spans="1:2" ht="12.75">
      <c r="A1298" s="3"/>
      <c r="B1298" s="3"/>
    </row>
    <row r="1299" spans="1:2" ht="12.75">
      <c r="A1299" s="3"/>
      <c r="B1299" s="3"/>
    </row>
    <row r="1300" spans="1:2" ht="12.75">
      <c r="A1300" s="3"/>
      <c r="B1300" s="3"/>
    </row>
    <row r="1301" spans="1:2" ht="12.75">
      <c r="A1301" s="3"/>
      <c r="B1301" s="3"/>
    </row>
    <row r="1302" spans="1:2" ht="12.75">
      <c r="A1302" s="3"/>
      <c r="B1302" s="3"/>
    </row>
    <row r="1303" spans="1:2" ht="12.75">
      <c r="A1303" s="3"/>
      <c r="B1303" s="3"/>
    </row>
    <row r="1304" spans="1:2" ht="12.75">
      <c r="A1304" s="3"/>
      <c r="B1304" s="3"/>
    </row>
    <row r="1305" spans="1:2" ht="12.75">
      <c r="A1305" s="3"/>
      <c r="B1305" s="3"/>
    </row>
    <row r="1306" spans="1:2" ht="12.75">
      <c r="A1306" s="3"/>
      <c r="B1306" s="3"/>
    </row>
    <row r="1307" spans="1:2" ht="12.75">
      <c r="A1307" s="3"/>
      <c r="B1307" s="3"/>
    </row>
    <row r="1308" spans="1:2" ht="12.75">
      <c r="A1308" s="3"/>
      <c r="B1308" s="3"/>
    </row>
    <row r="1309" spans="1:2" ht="12.75">
      <c r="A1309" s="3"/>
      <c r="B1309" s="3"/>
    </row>
    <row r="1310" spans="1:2" ht="12.75">
      <c r="A1310" s="3"/>
      <c r="B1310" s="3"/>
    </row>
    <row r="1311" spans="1:2" ht="12.75">
      <c r="A1311" s="3"/>
      <c r="B1311" s="3"/>
    </row>
    <row r="1312" spans="1:2" ht="12.75">
      <c r="A1312" s="3"/>
      <c r="B1312" s="3"/>
    </row>
    <row r="1313" spans="1:2" ht="12.75">
      <c r="A1313" s="3"/>
      <c r="B1313" s="3"/>
    </row>
    <row r="1314" spans="1:2" ht="12.75">
      <c r="A1314" s="3"/>
      <c r="B1314" s="3"/>
    </row>
    <row r="1315" spans="1:2" ht="12.75">
      <c r="A1315" s="3"/>
      <c r="B1315" s="3"/>
    </row>
    <row r="1316" spans="1:2" ht="12.75">
      <c r="A1316" s="3"/>
      <c r="B1316" s="3"/>
    </row>
    <row r="1317" spans="1:2" ht="12.75">
      <c r="A1317" s="3"/>
      <c r="B1317" s="3"/>
    </row>
    <row r="1318" spans="1:2" ht="12.75">
      <c r="A1318" s="3"/>
      <c r="B1318" s="3"/>
    </row>
    <row r="1319" spans="1:2" ht="12.75">
      <c r="A1319" s="3"/>
      <c r="B1319" s="3"/>
    </row>
    <row r="1320" spans="1:2" ht="12.75">
      <c r="A1320" s="3"/>
      <c r="B1320" s="3"/>
    </row>
    <row r="1321" spans="1:2" ht="12.75">
      <c r="A1321" s="3"/>
      <c r="B1321" s="3"/>
    </row>
    <row r="1322" spans="1:2" ht="12.75">
      <c r="A1322" s="3"/>
      <c r="B1322" s="3"/>
    </row>
    <row r="1323" spans="1:2" ht="12.75">
      <c r="A1323" s="3"/>
      <c r="B1323" s="3"/>
    </row>
    <row r="1324" spans="1:2" ht="12.75">
      <c r="A1324" s="3"/>
      <c r="B1324" s="3"/>
    </row>
    <row r="1325" spans="1:2" ht="12.75">
      <c r="A1325" s="3"/>
      <c r="B1325" s="3"/>
    </row>
    <row r="1326" spans="1:2" ht="12.75">
      <c r="A1326" s="3"/>
      <c r="B1326" s="3"/>
    </row>
    <row r="1327" spans="1:2" ht="12.75">
      <c r="A1327" s="3"/>
      <c r="B1327" s="3"/>
    </row>
    <row r="1328" spans="1:2" ht="12.75">
      <c r="A1328" s="3"/>
      <c r="B1328" s="3"/>
    </row>
    <row r="1329" spans="1:2" ht="12.75">
      <c r="A1329" s="3"/>
      <c r="B1329" s="3"/>
    </row>
    <row r="1330" spans="1:2" ht="12.75">
      <c r="A1330" s="3"/>
      <c r="B1330" s="3"/>
    </row>
    <row r="1331" spans="1:2" ht="12.75">
      <c r="A1331" s="3"/>
      <c r="B1331" s="3"/>
    </row>
    <row r="1332" spans="1:2" ht="12.75">
      <c r="A1332" s="3"/>
      <c r="B1332" s="3"/>
    </row>
    <row r="1333" spans="1:2" ht="12.75">
      <c r="A1333" s="3"/>
      <c r="B1333" s="3"/>
    </row>
    <row r="1334" spans="1:2" ht="12.75">
      <c r="A1334" s="3"/>
      <c r="B1334" s="3"/>
    </row>
    <row r="1335" spans="1:2" ht="12.75">
      <c r="A1335" s="3"/>
      <c r="B1335" s="3"/>
    </row>
    <row r="1336" spans="1:2" ht="12.75">
      <c r="A1336" s="3"/>
      <c r="B1336" s="3"/>
    </row>
    <row r="1337" spans="1:2" ht="12.75">
      <c r="A1337" s="3"/>
      <c r="B1337" s="3"/>
    </row>
    <row r="1338" spans="1:2" ht="12.75">
      <c r="A1338" s="3"/>
      <c r="B1338" s="3"/>
    </row>
    <row r="1339" spans="1:2" ht="12.75">
      <c r="A1339" s="3"/>
      <c r="B1339" s="3"/>
    </row>
    <row r="1340" spans="1:2" ht="12.75">
      <c r="A1340" s="3"/>
      <c r="B1340" s="3"/>
    </row>
    <row r="1341" spans="1:2" ht="12.75">
      <c r="A1341" s="3"/>
      <c r="B1341" s="3"/>
    </row>
    <row r="1342" spans="1:2" ht="12.75">
      <c r="A1342" s="3"/>
      <c r="B1342" s="3"/>
    </row>
    <row r="1343" spans="1:2" ht="12.75">
      <c r="A1343" s="3"/>
      <c r="B1343" s="3"/>
    </row>
    <row r="1344" spans="1:2" ht="12.75">
      <c r="A1344" s="3"/>
      <c r="B1344" s="3"/>
    </row>
    <row r="1345" spans="1:2" ht="12.75">
      <c r="A1345" s="3"/>
      <c r="B1345" s="3"/>
    </row>
    <row r="1346" spans="1:2" ht="12.75">
      <c r="A1346" s="3"/>
      <c r="B1346" s="3"/>
    </row>
    <row r="1347" spans="1:2" ht="12.75">
      <c r="A1347" s="3"/>
      <c r="B1347" s="3"/>
    </row>
    <row r="1348" spans="1:2" ht="12.75">
      <c r="A1348" s="3"/>
      <c r="B1348" s="3"/>
    </row>
    <row r="1349" spans="1:2" ht="12.75">
      <c r="A1349" s="3"/>
      <c r="B1349" s="3"/>
    </row>
    <row r="1350" spans="1:2" ht="12.75">
      <c r="A1350" s="3"/>
      <c r="B1350" s="3"/>
    </row>
    <row r="1351" spans="1:2" ht="12.75">
      <c r="A1351" s="3"/>
      <c r="B1351" s="3"/>
    </row>
    <row r="1352" spans="1:2" ht="12.75">
      <c r="A1352" s="3"/>
      <c r="B1352" s="3"/>
    </row>
    <row r="1353" spans="1:2" ht="12.75">
      <c r="A1353" s="3"/>
      <c r="B1353" s="3"/>
    </row>
    <row r="1354" spans="1:2" ht="12.75">
      <c r="A1354" s="3"/>
      <c r="B1354" s="3"/>
    </row>
    <row r="1355" spans="1:2" ht="12.75">
      <c r="A1355" s="3"/>
      <c r="B1355" s="3"/>
    </row>
    <row r="1356" spans="1:2" ht="12.75">
      <c r="A1356" s="3"/>
      <c r="B1356" s="3"/>
    </row>
    <row r="1357" spans="1:2" ht="12.75">
      <c r="A1357" s="3"/>
      <c r="B1357" s="3"/>
    </row>
    <row r="1358" ht="12.75">
      <c r="A1358" s="3"/>
    </row>
    <row r="1359" ht="12.75">
      <c r="A1359" s="3"/>
    </row>
  </sheetData>
  <sheetProtection/>
  <mergeCells count="71">
    <mergeCell ref="BA4:BA10"/>
    <mergeCell ref="S7:AU7"/>
    <mergeCell ref="CM4:CM10"/>
    <mergeCell ref="CK4:CK10"/>
    <mergeCell ref="CL4:CL10"/>
    <mergeCell ref="BB4:BB10"/>
    <mergeCell ref="S8:AP8"/>
    <mergeCell ref="S9:X9"/>
    <mergeCell ref="S4:AW4"/>
    <mergeCell ref="J4:J10"/>
    <mergeCell ref="M4:M10"/>
    <mergeCell ref="N4:N10"/>
    <mergeCell ref="AQ9:AU9"/>
    <mergeCell ref="AQ8:AU8"/>
    <mergeCell ref="AJ9:AP9"/>
    <mergeCell ref="AG6:AW6"/>
    <mergeCell ref="S3:BB3"/>
    <mergeCell ref="R4:R10"/>
    <mergeCell ref="AZ4:AZ10"/>
    <mergeCell ref="AX4:AX10"/>
    <mergeCell ref="AY4:AY10"/>
    <mergeCell ref="S5:AW5"/>
    <mergeCell ref="S6:AE6"/>
    <mergeCell ref="H3:R3"/>
    <mergeCell ref="Y9:AB9"/>
    <mergeCell ref="AC9:AI9"/>
    <mergeCell ref="A3:A10"/>
    <mergeCell ref="B3:B10"/>
    <mergeCell ref="E4:E10"/>
    <mergeCell ref="C3:C10"/>
    <mergeCell ref="D3:D10"/>
    <mergeCell ref="CE8:CH8"/>
    <mergeCell ref="H4:H10"/>
    <mergeCell ref="F4:F10"/>
    <mergeCell ref="I4:I10"/>
    <mergeCell ref="L4:L10"/>
    <mergeCell ref="G4:G10"/>
    <mergeCell ref="K4:K10"/>
    <mergeCell ref="O4:O10"/>
    <mergeCell ref="Q4:Q10"/>
    <mergeCell ref="P4:P10"/>
    <mergeCell ref="A1:DZ1"/>
    <mergeCell ref="CO3:DZ3"/>
    <mergeCell ref="DV4:DV10"/>
    <mergeCell ref="DW4:DW10"/>
    <mergeCell ref="DX4:DX10"/>
    <mergeCell ref="DY4:DY10"/>
    <mergeCell ref="DZ4:DZ10"/>
    <mergeCell ref="CO6:CZ6"/>
    <mergeCell ref="BC3:CN3"/>
    <mergeCell ref="BC6:BN6"/>
    <mergeCell ref="BC7:CD7"/>
    <mergeCell ref="BC8:CD8"/>
    <mergeCell ref="BC9:BG9"/>
    <mergeCell ref="BH9:BQ9"/>
    <mergeCell ref="BR9:CD9"/>
    <mergeCell ref="CE9:CH9"/>
    <mergeCell ref="DB6:DU6"/>
    <mergeCell ref="CO7:DU7"/>
    <mergeCell ref="CO8:DU8"/>
    <mergeCell ref="CJ4:CJ10"/>
    <mergeCell ref="BC4:CI4"/>
    <mergeCell ref="BC5:CI5"/>
    <mergeCell ref="BP6:CI6"/>
    <mergeCell ref="CN4:CN10"/>
    <mergeCell ref="CE7:CH7"/>
    <mergeCell ref="CO4:DU4"/>
    <mergeCell ref="CO5:DU5"/>
    <mergeCell ref="CO9:CS9"/>
    <mergeCell ref="CT9:DF9"/>
    <mergeCell ref="DG9:DU9"/>
  </mergeCells>
  <conditionalFormatting sqref="E14:E67">
    <cfRule type="cellIs" priority="1" dxfId="0" operator="notEqual" stopIfTrue="1">
      <formula>C14</formula>
    </cfRule>
    <cfRule type="cellIs" priority="2" dxfId="1" operator="equal" stopIfTrue="1">
      <formula>C14</formula>
    </cfRule>
  </conditionalFormatting>
  <conditionalFormatting sqref="DX14:DY27 DY52:DY65 DV50:DX68 DX39:DY49 DX29:DY37 DZ11:DZ69 DV14:DW49 CO69:CV69 CZ69 CJ68:CL68 CN68:CN69 CL14:CM27 CN50:CN51 CJ50:CL51 CJ52:CN67 CJ38:CK38 CN38 CJ39:CN49 CN11:CN28 CJ14:CK28 CJ29:CN37 BP69:CI69 AZ14:BA27 AX14:AY55 BC69:BN69 BA60:BA65 AX60:AZ67 AZ51:AZ55 BA52:BA55 AX56:BA59 AZ39:BA49 AG69:AW69 AZ29:BA37 BB11:BB69 S69:AE69 F14:F68 DB69:DU69">
    <cfRule type="cellIs" priority="3" dxfId="2" operator="equal" stopIfTrue="1">
      <formula>0</formula>
    </cfRule>
  </conditionalFormatting>
  <printOptions horizontalCentered="1"/>
  <pageMargins left="0.1968503937007874" right="0.1968503937007874" top="0.1968503937007874" bottom="0.1968503937007874" header="0" footer="0"/>
  <pageSetup fitToHeight="1" fitToWidth="1" horizontalDpi="240" verticalDpi="240" orientation="landscape" pageOrder="overThenDown" paperSize="8" scale="67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Лицей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Me User</dc:creator>
  <cp:keywords/>
  <dc:description/>
  <cp:lastModifiedBy>Администратор</cp:lastModifiedBy>
  <cp:lastPrinted>2018-07-05T16:04:34Z</cp:lastPrinted>
  <dcterms:created xsi:type="dcterms:W3CDTF">2004-04-27T05:40:45Z</dcterms:created>
  <dcterms:modified xsi:type="dcterms:W3CDTF">2018-07-05T16:12:16Z</dcterms:modified>
  <cp:category/>
  <cp:version/>
  <cp:contentType/>
  <cp:contentStatus/>
</cp:coreProperties>
</file>